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ECIS 2005 Budget" sheetId="1" r:id="rId1"/>
    <sheet name="Academic Registration" sheetId="2" r:id="rId2"/>
    <sheet name="Student Registration" sheetId="3" r:id="rId3"/>
    <sheet name="reg. with AIS membership" sheetId="4" r:id="rId4"/>
    <sheet name="Guest-Spouse Meals &amp; Events" sheetId="5" r:id="rId5"/>
    <sheet name="Corporate Registration" sheetId="6" r:id="rId6"/>
    <sheet name="Sponsoring" sheetId="7" r:id="rId7"/>
    <sheet name="Exhibitors" sheetId="8" r:id="rId8"/>
    <sheet name="misc. revenues" sheetId="9" r:id="rId9"/>
    <sheet name="Meals, Breaks" sheetId="10" r:id="rId10"/>
    <sheet name="Reception, Events, Tours" sheetId="11" r:id="rId11"/>
    <sheet name="Travel, Lodging" sheetId="12" r:id="rId12"/>
    <sheet name="Conference Management" sheetId="13" r:id="rId13"/>
    <sheet name="On-Site Conference Expenses" sheetId="14" r:id="rId14"/>
    <sheet name="Publicity, Proceedings " sheetId="15" r:id="rId15"/>
    <sheet name="misc. expenses" sheetId="16" r:id="rId16"/>
  </sheets>
  <definedNames>
    <definedName name="_xlnm.Print_Titles" localSheetId="0">'ECIS 2005 Budget'!$1:$3</definedName>
  </definedNames>
  <calcPr fullCalcOnLoad="1"/>
</workbook>
</file>

<file path=xl/sharedStrings.xml><?xml version="1.0" encoding="utf-8"?>
<sst xmlns="http://schemas.openxmlformats.org/spreadsheetml/2006/main" count="368" uniqueCount="254">
  <si>
    <t>Description</t>
  </si>
  <si>
    <t>REVENUES</t>
  </si>
  <si>
    <t>Registration</t>
  </si>
  <si>
    <t>Academic Registration</t>
  </si>
  <si>
    <t>Student Registration</t>
  </si>
  <si>
    <t>Corporate Registration</t>
  </si>
  <si>
    <t>Guest/Spouse Meals &amp; Events</t>
  </si>
  <si>
    <t>Registration Refunds</t>
  </si>
  <si>
    <t>Total Registrations</t>
  </si>
  <si>
    <t>Sponsorships</t>
  </si>
  <si>
    <t>Corporate</t>
  </si>
  <si>
    <t>Institutional</t>
  </si>
  <si>
    <t>Consortia</t>
  </si>
  <si>
    <t>Award Sponsorship</t>
  </si>
  <si>
    <t>Dissertation award sponsorship (i.e. ACM sponsorship at ICIS 2001)</t>
  </si>
  <si>
    <t>Total Sponsorship</t>
  </si>
  <si>
    <t>Exhibitors</t>
  </si>
  <si>
    <t>Other Conference Revenue</t>
  </si>
  <si>
    <t>Advertising, ancillary group fee income, interest income, exchange gains/losses</t>
  </si>
  <si>
    <t>Placement/Placement Tables</t>
  </si>
  <si>
    <t>Proceedings</t>
  </si>
  <si>
    <t>TOTAL REVENUES</t>
  </si>
  <si>
    <t>EXPENSES</t>
  </si>
  <si>
    <t>Meals/Breaks</t>
  </si>
  <si>
    <t>Conference Facility</t>
  </si>
  <si>
    <t>Food &amp; drink at Hotel</t>
  </si>
  <si>
    <t>On-Site Meetings at Hotel</t>
  </si>
  <si>
    <t>Food &amp; drink AIS, ICIS, Workshops, MIS Camp Meetings, Sponsors</t>
  </si>
  <si>
    <t>Food &amp; drink for Consortia</t>
  </si>
  <si>
    <t>Social Events</t>
  </si>
  <si>
    <t>Food &amp; drink for Social Events</t>
  </si>
  <si>
    <t>Meal/Room Rebates</t>
  </si>
  <si>
    <t>Total Meals/Breaks</t>
  </si>
  <si>
    <t>Reception/Events/Tours</t>
  </si>
  <si>
    <t>Entertainment</t>
  </si>
  <si>
    <t>Facility Expenses</t>
  </si>
  <si>
    <t>Facility rental, security, transportation etc</t>
  </si>
  <si>
    <t>Total Reception/Events/Tours</t>
  </si>
  <si>
    <t>Travel/Lodging</t>
  </si>
  <si>
    <t>Program Committee/Executive Committee</t>
  </si>
  <si>
    <t>Travel for Program Committee and Executive Committee members</t>
  </si>
  <si>
    <t>Doctoral Consortia</t>
  </si>
  <si>
    <t>Doctoral Consortia travel and lodging for faculty and students</t>
  </si>
  <si>
    <t>AIS Staff and Other</t>
  </si>
  <si>
    <t>Travel &amp; hotel for AIS staff and others (i.e. interpreters' travel)</t>
  </si>
  <si>
    <t>Total Travel/Lodging</t>
  </si>
  <si>
    <t>Conference Management</t>
  </si>
  <si>
    <t>Management Fees</t>
  </si>
  <si>
    <t>Fees charged by AIS office for registrations ($15 per attendee) and association management fees</t>
  </si>
  <si>
    <t>Meeting Planner Fees</t>
  </si>
  <si>
    <t>Planner fees and expenses</t>
  </si>
  <si>
    <t>Postage and Delivery</t>
  </si>
  <si>
    <t>Postage, cost of overnighting Documents, UPS delivery of registration trunks, etc</t>
  </si>
  <si>
    <t>Credit Card Processing</t>
  </si>
  <si>
    <t>AIS credit card processing fees</t>
  </si>
  <si>
    <t>Website Design &amp; Maintenance</t>
  </si>
  <si>
    <t>Supplies</t>
  </si>
  <si>
    <t>Registration supplies at AIS office before conference</t>
  </si>
  <si>
    <t>Total Conference Management</t>
  </si>
  <si>
    <t>On-Site Conference Expenses</t>
  </si>
  <si>
    <t>Administrative Fees</t>
  </si>
  <si>
    <t>On-site personnel fees, fees paid to student assistants</t>
  </si>
  <si>
    <t>Administrative Expenses</t>
  </si>
  <si>
    <t>Registration expenses, administrative fees paid, booth setup, posters &amp; signs, hearing impaired services, electrical, tips, parking, local transportation, snacks, insurance</t>
  </si>
  <si>
    <t>Printing, Photocopying</t>
  </si>
  <si>
    <t>On-site printing and copying</t>
  </si>
  <si>
    <t>Souvenirs</t>
  </si>
  <si>
    <t xml:space="preserve">Souvenirs for attendees </t>
  </si>
  <si>
    <t>Gifts</t>
  </si>
  <si>
    <t>Speaker gifts, sponsor gifts, travel subsidies for speakers</t>
  </si>
  <si>
    <t>Supplies purchased on-site, badges, badge holders</t>
  </si>
  <si>
    <t>Total On-Site Conference Expenses</t>
  </si>
  <si>
    <t>Including pens, pins etc</t>
  </si>
  <si>
    <t>TOTAL EXPENSES</t>
  </si>
  <si>
    <t>NET CONTRIBUTION TO SURPLUS</t>
  </si>
  <si>
    <t>Rechnungsnummer</t>
  </si>
  <si>
    <t>Rechnungsbetrag</t>
  </si>
  <si>
    <t>non academic</t>
  </si>
  <si>
    <t>TOTAL:</t>
  </si>
  <si>
    <t>exibitor`s stall</t>
  </si>
  <si>
    <t>Lieferant</t>
  </si>
  <si>
    <t>Christine Plote Kommunikationsberatung-ECIS Bücher</t>
  </si>
  <si>
    <t>Sparkasse service</t>
  </si>
  <si>
    <t>B+S Card Service GmbH</t>
  </si>
  <si>
    <t>Umea Universitet</t>
  </si>
  <si>
    <t>Erik Müller-ECIS-Gala-Dinner</t>
  </si>
  <si>
    <t>Dr.Gerhard Schmidt</t>
  </si>
  <si>
    <t>07/05</t>
  </si>
  <si>
    <t>05/05</t>
  </si>
  <si>
    <t>Travel expenses</t>
  </si>
  <si>
    <t>FedEX Express</t>
  </si>
  <si>
    <t>527900250</t>
  </si>
  <si>
    <t>Telefonabrechnung</t>
  </si>
  <si>
    <t>Spesenabrechnung</t>
  </si>
  <si>
    <t>Müller Ltd&amp;Co KG</t>
  </si>
  <si>
    <t>Getränke Service</t>
  </si>
  <si>
    <t>524068</t>
  </si>
  <si>
    <t>Trinkgeld</t>
  </si>
  <si>
    <t>17</t>
  </si>
  <si>
    <t>Prof. DR.Leist-Erstattung von Auslagen anl. ECIS 2005</t>
  </si>
  <si>
    <t>Bücher Pustet-ECIS Frau T.</t>
  </si>
  <si>
    <t>seitenwind</t>
  </si>
  <si>
    <t>4205</t>
  </si>
  <si>
    <t>Sixt</t>
  </si>
  <si>
    <t>0384/447677</t>
  </si>
  <si>
    <t>TUI Leisure Travel GmbH</t>
  </si>
  <si>
    <t xml:space="preserve">Bischofshof </t>
  </si>
  <si>
    <t>83395</t>
  </si>
  <si>
    <t>Götz</t>
  </si>
  <si>
    <t>2094300</t>
  </si>
  <si>
    <t>Blumen Bendler</t>
  </si>
  <si>
    <t>347</t>
  </si>
  <si>
    <t xml:space="preserve">Busservise Watzinger </t>
  </si>
  <si>
    <t>26679</t>
  </si>
  <si>
    <t>RVV</t>
  </si>
  <si>
    <t>88198142</t>
  </si>
  <si>
    <t>airportLiner e. K.</t>
  </si>
  <si>
    <t>0279</t>
  </si>
  <si>
    <t>six sigma Gastronomie- und Veranstaltungs-GmbH</t>
  </si>
  <si>
    <t>200528</t>
  </si>
  <si>
    <t>Studio Druck</t>
  </si>
  <si>
    <t>4394</t>
  </si>
  <si>
    <t>4395</t>
  </si>
  <si>
    <t>Rehorik GmbH</t>
  </si>
  <si>
    <t>033740</t>
  </si>
  <si>
    <t>Feiner Lichttechnik</t>
  </si>
  <si>
    <t>500424</t>
  </si>
  <si>
    <t>Stadt Maus</t>
  </si>
  <si>
    <t>0640-2005</t>
  </si>
  <si>
    <t>Prof. DR.Pernul -ECIS 2005-Abrechnung Auslagen Doctoral Consortium und Tagungsbüro</t>
  </si>
  <si>
    <t>Rachel Teear-Dolmetschen</t>
  </si>
  <si>
    <t>UR0105</t>
  </si>
  <si>
    <t>0297</t>
  </si>
  <si>
    <t>0294</t>
  </si>
  <si>
    <t>Friedrich Pustet KG</t>
  </si>
  <si>
    <t>031708</t>
  </si>
  <si>
    <t>0550018</t>
  </si>
  <si>
    <t>Hotel Orest</t>
  </si>
  <si>
    <t>08605</t>
  </si>
  <si>
    <t>266603/7928</t>
  </si>
  <si>
    <t>Bayerische MusikAkademie</t>
  </si>
  <si>
    <t>20050144</t>
  </si>
  <si>
    <t>Studentenwerk Niederbayern/Oberpfalz-Mittagessen in der Mensa</t>
  </si>
  <si>
    <t>AR05-279</t>
  </si>
  <si>
    <t>AR05-280</t>
  </si>
  <si>
    <t>AR05-281</t>
  </si>
  <si>
    <t>AR05-282</t>
  </si>
  <si>
    <t>Kneitingales</t>
  </si>
  <si>
    <t>Papier Liebl</t>
  </si>
  <si>
    <t>2203939</t>
  </si>
  <si>
    <t>telefonate T-Mobile</t>
  </si>
  <si>
    <t>Uni-Pizzeria OHG</t>
  </si>
  <si>
    <t>0012</t>
  </si>
  <si>
    <t>2202632</t>
  </si>
  <si>
    <t>MediMax Electronic</t>
  </si>
  <si>
    <t>532042694</t>
  </si>
  <si>
    <t>Kaufland</t>
  </si>
  <si>
    <t>05-K39</t>
  </si>
  <si>
    <t>Galeria Kaufhof</t>
  </si>
  <si>
    <t>Metro</t>
  </si>
  <si>
    <t>Führung Stadt Regensburg</t>
  </si>
  <si>
    <t>PS Digitaler Mediengestaltungs-Service</t>
  </si>
  <si>
    <t>05/280</t>
  </si>
  <si>
    <t>Nova Einbaugeräte</t>
  </si>
  <si>
    <t>14543</t>
  </si>
  <si>
    <t>Regensburg Tourismus GmbH</t>
  </si>
  <si>
    <t>53442</t>
  </si>
  <si>
    <t xml:space="preserve">vodafone </t>
  </si>
  <si>
    <t>Dom Apotheke</t>
  </si>
  <si>
    <t>metro</t>
  </si>
  <si>
    <t>05/275</t>
  </si>
  <si>
    <t>Deutsche Post AG</t>
  </si>
  <si>
    <t>90582451</t>
  </si>
  <si>
    <t>0193</t>
  </si>
  <si>
    <t>01905</t>
  </si>
  <si>
    <t>DHL Express</t>
  </si>
  <si>
    <t>6811819055</t>
  </si>
  <si>
    <t>0178</t>
  </si>
  <si>
    <t>266004/7483</t>
  </si>
  <si>
    <t>Bauerei-Gastatätte Kneitinger</t>
  </si>
  <si>
    <t>Haus Heuport</t>
  </si>
  <si>
    <t>V0501728</t>
  </si>
  <si>
    <t>16/2005</t>
  </si>
  <si>
    <t>Fürst Thurn und Taxis Museen</t>
  </si>
  <si>
    <t>Speisen und Getränke-Mensa</t>
  </si>
  <si>
    <t>Park Hotel Maximiliam</t>
  </si>
  <si>
    <t>52643</t>
  </si>
  <si>
    <t>Parkticket</t>
  </si>
  <si>
    <t>taxi</t>
  </si>
  <si>
    <t>Theaterkarten</t>
  </si>
  <si>
    <t>3100451038</t>
  </si>
  <si>
    <t>3100416887</t>
  </si>
  <si>
    <t>software für ECIS</t>
  </si>
  <si>
    <t>Repro:Net GmbH</t>
  </si>
  <si>
    <t>4642</t>
  </si>
  <si>
    <t>180</t>
  </si>
  <si>
    <t>welker druck</t>
  </si>
  <si>
    <t>977/2004</t>
  </si>
  <si>
    <t>Frachtbrief</t>
  </si>
  <si>
    <t>Claudia Binder-Grafikdesign</t>
  </si>
  <si>
    <t>2004-06-02</t>
  </si>
  <si>
    <t>Conference Registration Form</t>
  </si>
  <si>
    <t>1&amp;1-WebAdresse3.0</t>
  </si>
  <si>
    <t>effe erre congressi</t>
  </si>
  <si>
    <t>Offsetdruck Dersch</t>
  </si>
  <si>
    <t>0306-20711</t>
  </si>
  <si>
    <t>michael hirschel computer publishing GmbH</t>
  </si>
  <si>
    <t>R025699</t>
  </si>
  <si>
    <t>Registration with new AIS Membership</t>
  </si>
  <si>
    <t>proceedings on CD_ROM</t>
  </si>
  <si>
    <t>special rate</t>
  </si>
  <si>
    <t>charge for cancelled registration</t>
  </si>
  <si>
    <t>display of promotional material</t>
  </si>
  <si>
    <t>miscellaneous</t>
  </si>
  <si>
    <t>ECIS 2005-DC-Travel Reimbursement</t>
  </si>
  <si>
    <t>Hubertushöhe</t>
  </si>
  <si>
    <t>Hörsaaldienst</t>
  </si>
  <si>
    <t>amazon</t>
  </si>
  <si>
    <t>Hofbräuhaus</t>
  </si>
  <si>
    <t>Versand Broschüren</t>
  </si>
  <si>
    <t>paid to AIS</t>
  </si>
  <si>
    <t>paid to FinanceCom organisers</t>
  </si>
  <si>
    <t>Total Publicity and Proceedings Expense</t>
  </si>
  <si>
    <t>Miscellaneous Expenses (AIS, …)</t>
  </si>
  <si>
    <t>Publicity and Proceedings</t>
  </si>
  <si>
    <t>Postage flat</t>
  </si>
  <si>
    <t>accounting flat</t>
  </si>
  <si>
    <t>salary Allwein Florian Jan-May</t>
  </si>
  <si>
    <t>salary Paul Verena April - June</t>
  </si>
  <si>
    <t>salary Kamprath Nora Feb - June</t>
  </si>
  <si>
    <t>salary Koller David Jan - July</t>
  </si>
  <si>
    <t>3 Days ECIS Allwein Florian</t>
  </si>
  <si>
    <t>3 Days ECIS Rosenlehner Andrea</t>
  </si>
  <si>
    <t>3 Days ECIS Paul Verena</t>
  </si>
  <si>
    <t>3 Days ECIS Wittmann Georg</t>
  </si>
  <si>
    <t>3 Days ECIS student assistants</t>
  </si>
  <si>
    <t>salary sekretaries Jan - May</t>
  </si>
  <si>
    <t>ACADEMIC REGISTRATION</t>
  </si>
  <si>
    <t>STUDENT REGISTRATION</t>
  </si>
  <si>
    <t>REG: WITH AIS MEMBERSHIP</t>
  </si>
  <si>
    <t>GUEST-SPOUSE, MEALS &amp; EVENTS</t>
  </si>
  <si>
    <t>CORPORATE REGISTRATION</t>
  </si>
  <si>
    <t>SPONSORING</t>
  </si>
  <si>
    <t>EXHIBITORS</t>
  </si>
  <si>
    <t>MISC. REVENUES</t>
  </si>
  <si>
    <t xml:space="preserve">MEALS, BREAKS </t>
  </si>
  <si>
    <t>RECEPTION, EVENTS, TOURS</t>
  </si>
  <si>
    <t>TRAVEL, LODGING</t>
  </si>
  <si>
    <t>CONFERENCE MANAGEMENT</t>
  </si>
  <si>
    <t>ON-SITE CONFERENCE EXPENSES</t>
  </si>
  <si>
    <t>PUBLICITY, PROCEEDINGS</t>
  </si>
  <si>
    <t>MISC. EXPENSES</t>
  </si>
  <si>
    <t>travell Prof. Bartmann</t>
  </si>
  <si>
    <t>without value-added: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</si>
</sst>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[$€]* #,##0.00_);_([$€]* \(#,##0.00\);_([$€]* &quot;-&quot;??_);_(@_)"/>
    <numFmt numFmtId="184" formatCode="_-* #,##0.00\ [$€-40A]_-;\-* #,##0.00\ [$€-40A]_-;_-* &quot;-&quot;??\ [$€-40A]_-;_-@_-"/>
    <numFmt numFmtId="185" formatCode="[$€-2]\ #,##0.00;[Red]\-[$€-2]\ #,##0.00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color indexed="8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83" fontId="1" fillId="0" borderId="0" xfId="19" applyFont="1" applyAlignment="1">
      <alignment wrapText="1"/>
    </xf>
    <xf numFmtId="183" fontId="2" fillId="0" borderId="1" xfId="19" applyFont="1" applyBorder="1" applyAlignment="1">
      <alignment horizontal="center" wrapText="1"/>
    </xf>
    <xf numFmtId="183" fontId="1" fillId="0" borderId="0" xfId="19" applyFont="1" applyBorder="1" applyAlignment="1">
      <alignment wrapText="1"/>
    </xf>
    <xf numFmtId="183" fontId="2" fillId="0" borderId="0" xfId="19" applyFont="1" applyBorder="1" applyAlignment="1">
      <alignment horizontal="center" wrapText="1"/>
    </xf>
    <xf numFmtId="183" fontId="1" fillId="0" borderId="0" xfId="19" applyFont="1" applyAlignment="1">
      <alignment/>
    </xf>
    <xf numFmtId="183" fontId="1" fillId="0" borderId="0" xfId="19" applyFont="1" applyAlignment="1">
      <alignment vertical="top" wrapText="1"/>
    </xf>
    <xf numFmtId="183" fontId="2" fillId="0" borderId="0" xfId="19" applyFont="1" applyAlignment="1">
      <alignment horizontal="right" wrapText="1"/>
    </xf>
    <xf numFmtId="183" fontId="2" fillId="0" borderId="0" xfId="19" applyFont="1" applyAlignment="1">
      <alignment horizontal="center" wrapText="1"/>
    </xf>
    <xf numFmtId="183" fontId="2" fillId="0" borderId="0" xfId="19" applyFont="1" applyAlignment="1">
      <alignment horizontal="center"/>
    </xf>
    <xf numFmtId="183" fontId="2" fillId="0" borderId="1" xfId="19" applyFont="1" applyBorder="1" applyAlignment="1">
      <alignment horizontal="center"/>
    </xf>
    <xf numFmtId="183" fontId="2" fillId="0" borderId="0" xfId="19" applyFont="1" applyBorder="1" applyAlignment="1">
      <alignment horizontal="center"/>
    </xf>
    <xf numFmtId="183" fontId="1" fillId="0" borderId="0" xfId="19" applyFont="1" applyBorder="1" applyAlignment="1">
      <alignment/>
    </xf>
    <xf numFmtId="183" fontId="1" fillId="0" borderId="1" xfId="19" applyFont="1" applyBorder="1" applyAlignment="1">
      <alignment/>
    </xf>
    <xf numFmtId="183" fontId="1" fillId="0" borderId="1" xfId="19" applyFont="1" applyBorder="1" applyAlignment="1">
      <alignment vertical="top"/>
    </xf>
    <xf numFmtId="183" fontId="1" fillId="0" borderId="0" xfId="19" applyFont="1" applyAlignment="1">
      <alignment horizontal="left"/>
    </xf>
    <xf numFmtId="183" fontId="1" fillId="0" borderId="0" xfId="19" applyFont="1" applyAlignment="1">
      <alignment vertical="top"/>
    </xf>
    <xf numFmtId="183" fontId="1" fillId="0" borderId="2" xfId="19" applyFont="1" applyBorder="1" applyAlignment="1">
      <alignment/>
    </xf>
    <xf numFmtId="183" fontId="2" fillId="0" borderId="0" xfId="19" applyFont="1" applyAlignment="1">
      <alignment horizontal="left"/>
    </xf>
    <xf numFmtId="183" fontId="2" fillId="0" borderId="0" xfId="19" applyFont="1" applyAlignment="1">
      <alignment/>
    </xf>
    <xf numFmtId="183" fontId="2" fillId="0" borderId="3" xfId="19" applyFont="1" applyBorder="1" applyAlignment="1">
      <alignment/>
    </xf>
    <xf numFmtId="2" fontId="7" fillId="0" borderId="0" xfId="0" applyNumberFormat="1" applyFont="1" applyAlignment="1">
      <alignment/>
    </xf>
    <xf numFmtId="183" fontId="2" fillId="0" borderId="2" xfId="19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183" fontId="12" fillId="3" borderId="3" xfId="19" applyFont="1" applyFill="1" applyBorder="1" applyAlignment="1">
      <alignment wrapText="1"/>
    </xf>
    <xf numFmtId="183" fontId="12" fillId="3" borderId="3" xfId="19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pane ySplit="2" topLeftCell="BM75" activePane="bottomLeft" state="frozen"/>
      <selection pane="topLeft" activeCell="A1" sqref="A1"/>
      <selection pane="bottomLeft" activeCell="E93" sqref="E93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33.140625" style="1" customWidth="1"/>
    <col min="4" max="4" width="28.421875" style="18" customWidth="1"/>
    <col min="5" max="5" width="16.28125" style="22" bestFit="1" customWidth="1"/>
    <col min="6" max="6" width="10.57421875" style="1" bestFit="1" customWidth="1"/>
    <col min="7" max="16384" width="9.140625" style="1" customWidth="1"/>
  </cols>
  <sheetData>
    <row r="1" ht="12.75">
      <c r="E1" s="26"/>
    </row>
    <row r="2" spans="1:5" ht="12.75">
      <c r="A2" s="3"/>
      <c r="B2" s="3"/>
      <c r="C2" s="3"/>
      <c r="D2" s="19" t="s">
        <v>0</v>
      </c>
      <c r="E2" s="27"/>
    </row>
    <row r="3" ht="12.75">
      <c r="E3" s="28"/>
    </row>
    <row r="4" spans="1:5" ht="12.75">
      <c r="A4" s="2" t="s">
        <v>1</v>
      </c>
      <c r="B4" s="3"/>
      <c r="C4" s="3"/>
      <c r="D4" s="20"/>
      <c r="E4" s="28"/>
    </row>
    <row r="5" spans="3:5" ht="12.75">
      <c r="C5" s="5"/>
      <c r="D5" s="21"/>
      <c r="E5" s="28"/>
    </row>
    <row r="6" ht="12.75">
      <c r="A6" s="6" t="s">
        <v>2</v>
      </c>
    </row>
    <row r="7" spans="2:4" ht="12.75">
      <c r="B7" s="1" t="s">
        <v>3</v>
      </c>
      <c r="D7" s="18">
        <f>SUM('Academic Registration'!B86)</f>
        <v>36076.61000000003</v>
      </c>
    </row>
    <row r="8" spans="2:4" ht="12.75">
      <c r="B8" s="1" t="s">
        <v>4</v>
      </c>
      <c r="D8" s="18">
        <f>SUM('Student Registration'!B84)</f>
        <v>21770</v>
      </c>
    </row>
    <row r="9" spans="2:5" ht="12.75">
      <c r="B9" s="1" t="s">
        <v>5</v>
      </c>
      <c r="D9" s="18">
        <f>SUM('Corporate Registration'!B17)</f>
        <v>4530.949999999999</v>
      </c>
      <c r="E9" s="29"/>
    </row>
    <row r="10" spans="2:5" ht="12.75">
      <c r="B10" s="1" t="s">
        <v>208</v>
      </c>
      <c r="D10" s="18">
        <f>SUM('reg. with AIS membership'!B148)</f>
        <v>66574.78999999996</v>
      </c>
      <c r="E10" s="29"/>
    </row>
    <row r="11" spans="2:4" ht="12.75">
      <c r="B11" s="1" t="s">
        <v>6</v>
      </c>
      <c r="D11" s="22">
        <f>SUM('Guest-Spouse Meals &amp; Events'!B12)</f>
        <v>100</v>
      </c>
    </row>
    <row r="12" spans="2:5" ht="12.75">
      <c r="B12" s="1" t="s">
        <v>7</v>
      </c>
      <c r="E12" s="30"/>
    </row>
    <row r="13" spans="2:5" ht="12.75">
      <c r="B13" s="1" t="s">
        <v>213</v>
      </c>
      <c r="D13" s="18">
        <f>SUM('misc. revenues'!B16)</f>
        <v>321.38</v>
      </c>
      <c r="E13" s="29"/>
    </row>
    <row r="14" spans="3:6" ht="12.75">
      <c r="C14" s="6" t="s">
        <v>8</v>
      </c>
      <c r="E14" s="18">
        <f>SUM(D7:D13)</f>
        <v>129373.73</v>
      </c>
      <c r="F14" s="7"/>
    </row>
    <row r="15" ht="12.75">
      <c r="E15" s="29"/>
    </row>
    <row r="16" ht="12.75">
      <c r="A16" s="6" t="s">
        <v>9</v>
      </c>
    </row>
    <row r="17" spans="2:5" ht="12.75">
      <c r="B17" s="1" t="s">
        <v>10</v>
      </c>
      <c r="E17" s="22">
        <f>Sponsoring!B12</f>
        <v>10800</v>
      </c>
    </row>
    <row r="18" ht="12.75">
      <c r="B18" s="1" t="s">
        <v>11</v>
      </c>
    </row>
    <row r="19" ht="12.75">
      <c r="B19" s="1" t="s">
        <v>12</v>
      </c>
    </row>
    <row r="21" spans="2:5" ht="38.25">
      <c r="B21" s="8" t="s">
        <v>13</v>
      </c>
      <c r="D21" s="23" t="s">
        <v>14</v>
      </c>
      <c r="E21" s="31"/>
    </row>
    <row r="22" spans="3:5" ht="12.75">
      <c r="C22" s="6" t="s">
        <v>15</v>
      </c>
      <c r="E22" s="18">
        <f>SUM(Sponsoring!B12)</f>
        <v>10800</v>
      </c>
    </row>
    <row r="24" spans="1:5" ht="12.75">
      <c r="A24" s="6" t="s">
        <v>16</v>
      </c>
      <c r="E24" s="32">
        <f>Exhibitors!B12</f>
        <v>4745.25</v>
      </c>
    </row>
    <row r="25" spans="1:5" ht="43.5" customHeight="1">
      <c r="A25" s="9" t="s">
        <v>17</v>
      </c>
      <c r="D25" s="23" t="s">
        <v>18</v>
      </c>
      <c r="E25" s="33"/>
    </row>
    <row r="26" ht="5.25" customHeight="1"/>
    <row r="27" ht="12.75">
      <c r="A27" s="6" t="s">
        <v>19</v>
      </c>
    </row>
    <row r="28" spans="1:5" ht="13.5" thickBot="1">
      <c r="A28" s="6" t="s">
        <v>20</v>
      </c>
      <c r="E28" s="34"/>
    </row>
    <row r="30" spans="3:6" ht="12.75">
      <c r="C30" s="10" t="s">
        <v>21</v>
      </c>
      <c r="D30" s="24"/>
      <c r="E30" s="35">
        <f>E14+E22+E24</f>
        <v>144918.97999999998</v>
      </c>
      <c r="F30" s="7"/>
    </row>
    <row r="31" spans="3:6" ht="12.75">
      <c r="C31" s="10"/>
      <c r="D31" s="24"/>
      <c r="E31" s="35"/>
      <c r="F31" s="7"/>
    </row>
    <row r="32" spans="1:4" ht="12.75">
      <c r="A32" s="2" t="s">
        <v>22</v>
      </c>
      <c r="B32" s="3"/>
      <c r="C32" s="3"/>
      <c r="D32" s="20"/>
    </row>
    <row r="33" spans="3:4" ht="12.75">
      <c r="C33" s="5"/>
      <c r="D33" s="21"/>
    </row>
    <row r="34" spans="1:6" ht="12.75">
      <c r="A34" s="6" t="s">
        <v>23</v>
      </c>
      <c r="F34" s="7"/>
    </row>
    <row r="35" spans="2:4" ht="12.75">
      <c r="B35" s="1" t="s">
        <v>24</v>
      </c>
      <c r="D35" s="23" t="s">
        <v>25</v>
      </c>
    </row>
    <row r="36" ht="12.75">
      <c r="D36" s="23"/>
    </row>
    <row r="37" spans="2:5" ht="42.75" customHeight="1">
      <c r="B37" s="8" t="s">
        <v>26</v>
      </c>
      <c r="D37" s="23" t="s">
        <v>27</v>
      </c>
      <c r="E37" s="33"/>
    </row>
    <row r="38" ht="12.75">
      <c r="D38" s="23"/>
    </row>
    <row r="39" spans="2:4" ht="12.75">
      <c r="B39" s="1" t="s">
        <v>12</v>
      </c>
      <c r="D39" s="23" t="s">
        <v>28</v>
      </c>
    </row>
    <row r="40" ht="12.75">
      <c r="D40" s="23"/>
    </row>
    <row r="41" spans="2:5" s="4" customFormat="1" ht="12.75">
      <c r="B41" s="4" t="s">
        <v>29</v>
      </c>
      <c r="D41" s="23" t="s">
        <v>30</v>
      </c>
      <c r="E41" s="29"/>
    </row>
    <row r="42" spans="2:5" s="4" customFormat="1" ht="12.75">
      <c r="B42" s="11" t="s">
        <v>31</v>
      </c>
      <c r="D42" s="23"/>
      <c r="E42" s="30"/>
    </row>
    <row r="43" spans="2:5" s="4" customFormat="1" ht="12.75">
      <c r="B43" s="11"/>
      <c r="C43" s="12" t="s">
        <v>32</v>
      </c>
      <c r="D43" s="23"/>
      <c r="E43" s="29">
        <f>'Meals, Breaks'!C18</f>
        <v>30111.11</v>
      </c>
    </row>
    <row r="44" ht="12.75">
      <c r="D44" s="23"/>
    </row>
    <row r="45" spans="1:4" ht="12.75">
      <c r="A45" s="6" t="s">
        <v>33</v>
      </c>
      <c r="D45" s="23"/>
    </row>
    <row r="46" ht="12.75">
      <c r="B46" s="1" t="s">
        <v>34</v>
      </c>
    </row>
    <row r="47" spans="2:5" ht="31.5" customHeight="1">
      <c r="B47" s="8" t="s">
        <v>35</v>
      </c>
      <c r="D47" s="23" t="s">
        <v>36</v>
      </c>
      <c r="E47" s="31"/>
    </row>
    <row r="48" spans="3:5" ht="12.75">
      <c r="C48" s="6" t="s">
        <v>37</v>
      </c>
      <c r="D48" s="23"/>
      <c r="E48" s="22">
        <f>'Reception, Events, Tours'!C10</f>
        <v>6756.12</v>
      </c>
    </row>
    <row r="50" ht="12.75">
      <c r="A50" s="6" t="s">
        <v>38</v>
      </c>
    </row>
    <row r="51" spans="2:5" ht="40.5" customHeight="1">
      <c r="B51" s="8" t="s">
        <v>39</v>
      </c>
      <c r="D51" s="23" t="s">
        <v>40</v>
      </c>
      <c r="E51" s="33"/>
    </row>
    <row r="52" spans="2:5" ht="28.5" customHeight="1">
      <c r="B52" s="8" t="s">
        <v>41</v>
      </c>
      <c r="D52" s="23" t="s">
        <v>42</v>
      </c>
      <c r="E52" s="33"/>
    </row>
    <row r="54" spans="2:5" ht="27" customHeight="1">
      <c r="B54" s="8" t="s">
        <v>43</v>
      </c>
      <c r="D54" s="23" t="s">
        <v>44</v>
      </c>
      <c r="E54" s="31"/>
    </row>
    <row r="55" spans="3:5" ht="12.75">
      <c r="C55" s="6" t="s">
        <v>45</v>
      </c>
      <c r="E55" s="29">
        <f>'Travel, Lodging'!C37</f>
        <v>22015.4</v>
      </c>
    </row>
    <row r="57" ht="12.75">
      <c r="A57" s="6" t="s">
        <v>46</v>
      </c>
    </row>
    <row r="58" spans="2:4" ht="54" customHeight="1">
      <c r="B58" s="8" t="s">
        <v>47</v>
      </c>
      <c r="D58" s="23" t="s">
        <v>48</v>
      </c>
    </row>
    <row r="59" spans="2:4" ht="12.75">
      <c r="B59" s="1" t="s">
        <v>49</v>
      </c>
      <c r="D59" s="23" t="s">
        <v>50</v>
      </c>
    </row>
    <row r="60" ht="12.75">
      <c r="D60" s="23"/>
    </row>
    <row r="61" spans="2:4" ht="40.5" customHeight="1">
      <c r="B61" s="8" t="s">
        <v>51</v>
      </c>
      <c r="D61" s="23" t="s">
        <v>52</v>
      </c>
    </row>
    <row r="62" ht="12.75">
      <c r="D62" s="23"/>
    </row>
    <row r="63" spans="2:4" ht="15" customHeight="1">
      <c r="B63" s="1" t="s">
        <v>53</v>
      </c>
      <c r="D63" s="23" t="s">
        <v>54</v>
      </c>
    </row>
    <row r="64" ht="12.75">
      <c r="B64" s="8" t="s">
        <v>55</v>
      </c>
    </row>
    <row r="65" spans="2:5" ht="29.25" customHeight="1">
      <c r="B65" s="8" t="s">
        <v>56</v>
      </c>
      <c r="D65" s="23" t="s">
        <v>57</v>
      </c>
      <c r="E65" s="31"/>
    </row>
    <row r="66" spans="3:5" ht="12.75">
      <c r="C66" s="6" t="s">
        <v>58</v>
      </c>
      <c r="E66" s="29">
        <f>'Conference Management'!C40</f>
        <v>48002.81499999998</v>
      </c>
    </row>
    <row r="67" ht="12.75">
      <c r="D67" s="23"/>
    </row>
    <row r="68" ht="12.75">
      <c r="A68" s="6" t="s">
        <v>59</v>
      </c>
    </row>
    <row r="69" spans="2:5" ht="25.5">
      <c r="B69" s="8" t="s">
        <v>60</v>
      </c>
      <c r="D69" s="23" t="s">
        <v>61</v>
      </c>
      <c r="E69" s="33"/>
    </row>
    <row r="70" spans="2:5" ht="12.75">
      <c r="B70" s="8"/>
      <c r="D70" s="23"/>
      <c r="E70" s="33"/>
    </row>
    <row r="71" spans="2:5" ht="85.5" customHeight="1">
      <c r="B71" s="8" t="s">
        <v>62</v>
      </c>
      <c r="D71" s="23" t="s">
        <v>63</v>
      </c>
      <c r="E71" s="33"/>
    </row>
    <row r="72" spans="2:4" ht="12.75">
      <c r="B72" s="1" t="s">
        <v>64</v>
      </c>
      <c r="D72" s="23" t="s">
        <v>65</v>
      </c>
    </row>
    <row r="73" ht="12.75">
      <c r="D73" s="23"/>
    </row>
    <row r="74" spans="2:4" ht="12.75">
      <c r="B74" s="1" t="s">
        <v>66</v>
      </c>
      <c r="D74" s="23" t="s">
        <v>67</v>
      </c>
    </row>
    <row r="75" ht="12.75">
      <c r="D75" s="23"/>
    </row>
    <row r="76" spans="2:5" ht="28.5" customHeight="1">
      <c r="B76" s="8" t="s">
        <v>68</v>
      </c>
      <c r="D76" s="23" t="s">
        <v>69</v>
      </c>
      <c r="E76" s="33"/>
    </row>
    <row r="77" ht="12.75">
      <c r="D77" s="23"/>
    </row>
    <row r="78" spans="2:5" ht="28.5" customHeight="1">
      <c r="B78" s="8" t="s">
        <v>56</v>
      </c>
      <c r="D78" s="23" t="s">
        <v>70</v>
      </c>
      <c r="E78" s="31"/>
    </row>
    <row r="79" spans="3:5" ht="12.75">
      <c r="C79" s="6" t="s">
        <v>71</v>
      </c>
      <c r="E79" s="29">
        <f>'On-Site Conference Expenses'!C42</f>
        <v>8073.449999999999</v>
      </c>
    </row>
    <row r="80" ht="12.75">
      <c r="D80" s="23"/>
    </row>
    <row r="82" spans="1:4" ht="15" customHeight="1">
      <c r="A82" s="6" t="s">
        <v>224</v>
      </c>
      <c r="D82" s="23" t="s">
        <v>72</v>
      </c>
    </row>
    <row r="83" spans="3:5" ht="12.75">
      <c r="C83" s="6" t="s">
        <v>222</v>
      </c>
      <c r="E83" s="29">
        <f>'Publicity, Proceedings '!C21</f>
        <v>24710.52</v>
      </c>
    </row>
    <row r="84" spans="3:5" ht="12.75">
      <c r="C84" s="6"/>
      <c r="E84" s="29"/>
    </row>
    <row r="85" spans="1:5" ht="12.75">
      <c r="A85" s="6" t="s">
        <v>223</v>
      </c>
      <c r="C85" s="6"/>
      <c r="E85" s="29">
        <f>'misc. expenses'!C6</f>
        <v>3793.98</v>
      </c>
    </row>
    <row r="87" spans="3:6" ht="13.5" thickBot="1">
      <c r="C87" s="10" t="s">
        <v>73</v>
      </c>
      <c r="D87" s="24"/>
      <c r="E87" s="39">
        <f>SUM(E32:E86)</f>
        <v>143463.395</v>
      </c>
      <c r="F87" s="7"/>
    </row>
    <row r="88" ht="12.75">
      <c r="E88" s="36"/>
    </row>
    <row r="89" spans="3:5" ht="13.5" thickBot="1">
      <c r="C89" s="13" t="s">
        <v>74</v>
      </c>
      <c r="D89" s="25"/>
      <c r="E89" s="37">
        <f>E30-E87</f>
        <v>1455.5849999999919</v>
      </c>
    </row>
    <row r="90" ht="13.5" thickTop="1">
      <c r="F90" s="7"/>
    </row>
    <row r="91" spans="4:5" ht="13.5" thickBot="1">
      <c r="D91" s="52" t="s">
        <v>253</v>
      </c>
      <c r="E91" s="53">
        <v>1245.81</v>
      </c>
    </row>
    <row r="92" ht="13.5" thickTop="1"/>
  </sheetData>
  <printOptions horizontalCentered="1"/>
  <pageMargins left="0.18" right="0.16" top="0.2" bottom="0.37" header="0.18" footer="0.18"/>
  <pageSetup horizontalDpi="600" verticalDpi="600" orientation="portrait" paperSize="9" scale="80" r:id="rId1"/>
  <headerFooter alignWithMargins="0">
    <oddFooter>&amp;R&amp;8Page &amp;P of &amp;N</oddFooter>
  </headerFooter>
  <rowBreaks count="2" manualBreakCount="2">
    <brk id="49" max="255" man="1"/>
    <brk id="7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16" sqref="B16"/>
    </sheetView>
  </sheetViews>
  <sheetFormatPr defaultColWidth="9.140625" defaultRowHeight="12.75"/>
  <cols>
    <col min="1" max="1" width="56.28125" style="0" bestFit="1" customWidth="1"/>
    <col min="2" max="2" width="30.28125" style="0" bestFit="1" customWidth="1"/>
    <col min="3" max="3" width="27.57421875" style="0" bestFit="1" customWidth="1"/>
    <col min="4" max="16384" width="11.421875" style="0" customWidth="1"/>
  </cols>
  <sheetData>
    <row r="1" spans="1:3" ht="26.25" customHeight="1" thickBot="1">
      <c r="A1" s="54" t="s">
        <v>245</v>
      </c>
      <c r="B1" s="57"/>
      <c r="C1" s="55"/>
    </row>
    <row r="2" spans="1:3" ht="21" thickBot="1">
      <c r="A2" s="45" t="s">
        <v>80</v>
      </c>
      <c r="B2" s="50" t="s">
        <v>75</v>
      </c>
      <c r="C2" s="46" t="s">
        <v>76</v>
      </c>
    </row>
    <row r="3" spans="1:3" ht="12.75">
      <c r="A3" t="s">
        <v>97</v>
      </c>
      <c r="B3" s="17"/>
      <c r="C3" s="14">
        <v>50</v>
      </c>
    </row>
    <row r="4" spans="1:3" ht="12.75">
      <c r="A4" t="s">
        <v>215</v>
      </c>
      <c r="B4" s="17" t="s">
        <v>98</v>
      </c>
      <c r="C4" s="14">
        <v>451</v>
      </c>
    </row>
    <row r="5" spans="1:3" ht="12.75">
      <c r="A5" t="s">
        <v>118</v>
      </c>
      <c r="B5" s="17" t="s">
        <v>119</v>
      </c>
      <c r="C5" s="14">
        <v>10312.4</v>
      </c>
    </row>
    <row r="6" spans="1:3" ht="12.75">
      <c r="A6" t="s">
        <v>137</v>
      </c>
      <c r="B6" s="17" t="s">
        <v>138</v>
      </c>
      <c r="C6" s="14">
        <v>355.54</v>
      </c>
    </row>
    <row r="7" spans="1:3" ht="12.75">
      <c r="A7" t="s">
        <v>142</v>
      </c>
      <c r="B7" s="17" t="s">
        <v>143</v>
      </c>
      <c r="C7" s="14">
        <v>2476</v>
      </c>
    </row>
    <row r="8" spans="1:3" ht="12.75">
      <c r="A8" t="s">
        <v>142</v>
      </c>
      <c r="B8" s="17" t="s">
        <v>144</v>
      </c>
      <c r="C8" s="14">
        <v>10148.1</v>
      </c>
    </row>
    <row r="9" spans="1:3" ht="12.75">
      <c r="A9" t="s">
        <v>142</v>
      </c>
      <c r="B9" s="17" t="s">
        <v>145</v>
      </c>
      <c r="C9" s="14">
        <v>1613</v>
      </c>
    </row>
    <row r="10" spans="1:3" ht="12.75">
      <c r="A10" t="s">
        <v>142</v>
      </c>
      <c r="B10" s="17" t="s">
        <v>146</v>
      </c>
      <c r="C10" s="14">
        <v>2840</v>
      </c>
    </row>
    <row r="11" spans="1:3" ht="12.75">
      <c r="A11" t="s">
        <v>151</v>
      </c>
      <c r="B11" s="17" t="s">
        <v>152</v>
      </c>
      <c r="C11" s="14">
        <v>738</v>
      </c>
    </row>
    <row r="12" spans="1:3" ht="12.75">
      <c r="A12" t="s">
        <v>137</v>
      </c>
      <c r="B12" s="17" t="s">
        <v>174</v>
      </c>
      <c r="C12" s="14">
        <v>113.97</v>
      </c>
    </row>
    <row r="13" spans="1:3" ht="12.75">
      <c r="A13" t="s">
        <v>218</v>
      </c>
      <c r="B13" s="17"/>
      <c r="C13" s="14">
        <v>50</v>
      </c>
    </row>
    <row r="14" spans="1:3" ht="12.75">
      <c r="A14" t="s">
        <v>179</v>
      </c>
      <c r="B14" s="17"/>
      <c r="C14" s="14">
        <v>187</v>
      </c>
    </row>
    <row r="15" spans="1:3" ht="12.75">
      <c r="A15" t="s">
        <v>180</v>
      </c>
      <c r="B15" s="17" t="s">
        <v>181</v>
      </c>
      <c r="C15" s="14">
        <v>630</v>
      </c>
    </row>
    <row r="16" spans="1:3" ht="12.75">
      <c r="A16" t="s">
        <v>184</v>
      </c>
      <c r="B16" s="17"/>
      <c r="C16" s="14">
        <v>101.1</v>
      </c>
    </row>
    <row r="17" spans="1:3" ht="12.75">
      <c r="A17" t="s">
        <v>106</v>
      </c>
      <c r="B17" s="17"/>
      <c r="C17" s="14">
        <v>45</v>
      </c>
    </row>
    <row r="18" ht="12.75">
      <c r="C18" s="38">
        <f>SUM(C3:C17)</f>
        <v>30111.11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8" sqref="B8"/>
    </sheetView>
  </sheetViews>
  <sheetFormatPr defaultColWidth="9.140625" defaultRowHeight="12.75"/>
  <cols>
    <col min="1" max="1" width="26.57421875" style="0" bestFit="1" customWidth="1"/>
    <col min="2" max="2" width="30.28125" style="0" bestFit="1" customWidth="1"/>
    <col min="3" max="3" width="27.57421875" style="0" bestFit="1" customWidth="1"/>
    <col min="4" max="16384" width="11.421875" style="0" customWidth="1"/>
  </cols>
  <sheetData>
    <row r="1" spans="1:3" ht="26.25" customHeight="1" thickBot="1">
      <c r="A1" s="54" t="s">
        <v>246</v>
      </c>
      <c r="B1" s="57"/>
      <c r="C1" s="55"/>
    </row>
    <row r="2" spans="1:3" ht="21" thickBot="1">
      <c r="A2" s="45" t="s">
        <v>80</v>
      </c>
      <c r="B2" s="50" t="s">
        <v>75</v>
      </c>
      <c r="C2" s="46" t="s">
        <v>76</v>
      </c>
    </row>
    <row r="3" spans="1:3" ht="12.75">
      <c r="A3" t="s">
        <v>85</v>
      </c>
      <c r="B3" s="17" t="s">
        <v>87</v>
      </c>
      <c r="C3" s="14">
        <v>200</v>
      </c>
    </row>
    <row r="4" spans="1:3" ht="12.75">
      <c r="A4" t="s">
        <v>86</v>
      </c>
      <c r="B4" s="17" t="s">
        <v>88</v>
      </c>
      <c r="C4" s="14">
        <v>1500</v>
      </c>
    </row>
    <row r="5" spans="1:3" ht="12.75">
      <c r="A5" t="s">
        <v>127</v>
      </c>
      <c r="B5" s="17" t="s">
        <v>128</v>
      </c>
      <c r="C5" s="14">
        <v>3839.12</v>
      </c>
    </row>
    <row r="6" spans="1:3" ht="12.75">
      <c r="A6" t="s">
        <v>147</v>
      </c>
      <c r="B6" s="17"/>
      <c r="C6" s="14">
        <v>660</v>
      </c>
    </row>
    <row r="7" spans="1:3" ht="12.75">
      <c r="A7" t="s">
        <v>160</v>
      </c>
      <c r="B7" s="17"/>
      <c r="C7" s="14">
        <v>150</v>
      </c>
    </row>
    <row r="8" spans="1:3" ht="12.75">
      <c r="A8" t="s">
        <v>183</v>
      </c>
      <c r="B8" s="17" t="s">
        <v>182</v>
      </c>
      <c r="C8" s="14">
        <v>134</v>
      </c>
    </row>
    <row r="9" spans="1:3" ht="12.75">
      <c r="A9" t="s">
        <v>189</v>
      </c>
      <c r="B9" s="17"/>
      <c r="C9" s="14">
        <v>273</v>
      </c>
    </row>
    <row r="10" ht="12.75">
      <c r="C10" s="38">
        <f>SUM(C3:C9)</f>
        <v>6756.12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3">
      <selection activeCell="C6" sqref="C6"/>
    </sheetView>
  </sheetViews>
  <sheetFormatPr defaultColWidth="9.140625" defaultRowHeight="12.75"/>
  <cols>
    <col min="1" max="1" width="32.421875" style="0" bestFit="1" customWidth="1"/>
    <col min="2" max="2" width="24.00390625" style="0" customWidth="1"/>
    <col min="3" max="3" width="23.140625" style="0" customWidth="1"/>
    <col min="4" max="16384" width="11.421875" style="0" customWidth="1"/>
  </cols>
  <sheetData>
    <row r="1" spans="1:3" ht="26.25" customHeight="1" thickBot="1">
      <c r="A1" s="54" t="s">
        <v>247</v>
      </c>
      <c r="B1" s="57"/>
      <c r="C1" s="55"/>
    </row>
    <row r="2" spans="1:3" ht="16.5" thickBot="1">
      <c r="A2" s="43" t="s">
        <v>80</v>
      </c>
      <c r="B2" s="51" t="s">
        <v>75</v>
      </c>
      <c r="C2" s="44" t="s">
        <v>76</v>
      </c>
    </row>
    <row r="3" spans="1:3" ht="12.75">
      <c r="A3" t="s">
        <v>84</v>
      </c>
      <c r="B3" s="17">
        <v>20380184</v>
      </c>
      <c r="C3" s="14">
        <v>1593.73</v>
      </c>
    </row>
    <row r="4" spans="1:3" ht="12.75">
      <c r="A4" t="s">
        <v>89</v>
      </c>
      <c r="B4" s="17"/>
      <c r="C4" s="14">
        <v>242.48</v>
      </c>
    </row>
    <row r="5" spans="1:3" ht="12.75">
      <c r="A5" t="s">
        <v>214</v>
      </c>
      <c r="B5" s="17"/>
      <c r="C5" s="14">
        <v>486.24</v>
      </c>
    </row>
    <row r="6" spans="1:3" ht="12.75">
      <c r="A6" t="s">
        <v>214</v>
      </c>
      <c r="B6" s="17"/>
      <c r="C6" s="14">
        <v>56</v>
      </c>
    </row>
    <row r="7" spans="1:3" ht="12.75">
      <c r="A7" t="s">
        <v>105</v>
      </c>
      <c r="B7" s="17"/>
      <c r="C7" s="14">
        <v>1514.59</v>
      </c>
    </row>
    <row r="8" spans="1:3" ht="12.75">
      <c r="A8" t="s">
        <v>106</v>
      </c>
      <c r="B8" s="17" t="s">
        <v>107</v>
      </c>
      <c r="C8" s="14">
        <v>63</v>
      </c>
    </row>
    <row r="9" spans="1:3" ht="12.75">
      <c r="A9" t="s">
        <v>112</v>
      </c>
      <c r="B9" s="17" t="s">
        <v>113</v>
      </c>
      <c r="C9" s="14">
        <v>4734</v>
      </c>
    </row>
    <row r="10" spans="1:3" ht="12.75">
      <c r="A10" t="s">
        <v>114</v>
      </c>
      <c r="B10" s="17" t="s">
        <v>115</v>
      </c>
      <c r="C10" s="14">
        <v>1032.5</v>
      </c>
    </row>
    <row r="11" spans="1:3" ht="12.75">
      <c r="A11" t="s">
        <v>116</v>
      </c>
      <c r="B11" s="17" t="s">
        <v>117</v>
      </c>
      <c r="C11" s="14">
        <v>92</v>
      </c>
    </row>
    <row r="12" spans="1:3" ht="12.75">
      <c r="A12" t="s">
        <v>116</v>
      </c>
      <c r="B12" s="17" t="s">
        <v>132</v>
      </c>
      <c r="C12" s="14">
        <v>49</v>
      </c>
    </row>
    <row r="13" spans="1:3" ht="12.75">
      <c r="A13" t="s">
        <v>116</v>
      </c>
      <c r="B13" s="17" t="s">
        <v>133</v>
      </c>
      <c r="C13" s="14">
        <v>189</v>
      </c>
    </row>
    <row r="14" spans="1:3" ht="12.75">
      <c r="A14" t="s">
        <v>112</v>
      </c>
      <c r="B14" s="17" t="s">
        <v>139</v>
      </c>
      <c r="C14" s="14">
        <v>290</v>
      </c>
    </row>
    <row r="15" spans="1:3" ht="12.75">
      <c r="A15" t="s">
        <v>140</v>
      </c>
      <c r="B15" s="17" t="s">
        <v>141</v>
      </c>
      <c r="C15" s="14">
        <v>1936.5</v>
      </c>
    </row>
    <row r="16" spans="1:3" ht="12.75">
      <c r="A16" t="s">
        <v>116</v>
      </c>
      <c r="B16" s="17" t="s">
        <v>173</v>
      </c>
      <c r="C16" s="14">
        <v>136</v>
      </c>
    </row>
    <row r="17" spans="1:3" ht="12.75">
      <c r="A17" t="s">
        <v>116</v>
      </c>
      <c r="B17" s="17" t="s">
        <v>177</v>
      </c>
      <c r="C17" s="14">
        <v>58</v>
      </c>
    </row>
    <row r="18" spans="1:3" ht="12.75">
      <c r="A18" t="s">
        <v>112</v>
      </c>
      <c r="B18" s="17" t="s">
        <v>178</v>
      </c>
      <c r="C18" s="14">
        <v>225</v>
      </c>
    </row>
    <row r="19" spans="1:3" ht="12.75">
      <c r="A19" t="s">
        <v>185</v>
      </c>
      <c r="B19" s="17" t="s">
        <v>186</v>
      </c>
      <c r="C19" s="14">
        <v>2383</v>
      </c>
    </row>
    <row r="20" spans="1:3" ht="12.75">
      <c r="A20" t="s">
        <v>93</v>
      </c>
      <c r="B20" s="17"/>
      <c r="C20" s="14">
        <v>316.15</v>
      </c>
    </row>
    <row r="21" spans="1:3" ht="12.75">
      <c r="A21" t="s">
        <v>93</v>
      </c>
      <c r="B21" s="17"/>
      <c r="C21" s="14">
        <v>256</v>
      </c>
    </row>
    <row r="22" spans="1:3" ht="12.75">
      <c r="A22" t="s">
        <v>93</v>
      </c>
      <c r="B22" s="17"/>
      <c r="C22" s="14">
        <v>14.75</v>
      </c>
    </row>
    <row r="23" spans="1:3" ht="12.75">
      <c r="A23" t="s">
        <v>105</v>
      </c>
      <c r="B23" s="17"/>
      <c r="C23" s="14">
        <v>212.2</v>
      </c>
    </row>
    <row r="24" spans="1:3" ht="12.75">
      <c r="A24" t="s">
        <v>93</v>
      </c>
      <c r="B24" s="17"/>
      <c r="C24" s="14">
        <v>456.6</v>
      </c>
    </row>
    <row r="25" spans="1:3" ht="12.75">
      <c r="A25" t="s">
        <v>105</v>
      </c>
      <c r="B25" s="17"/>
      <c r="C25" s="14">
        <v>382.71</v>
      </c>
    </row>
    <row r="26" spans="1:3" ht="12.75">
      <c r="A26" t="s">
        <v>201</v>
      </c>
      <c r="B26" s="17"/>
      <c r="C26" s="14">
        <v>506</v>
      </c>
    </row>
    <row r="27" spans="1:3" ht="12.75">
      <c r="A27" t="s">
        <v>105</v>
      </c>
      <c r="B27" s="17"/>
      <c r="C27" s="14">
        <v>265.88</v>
      </c>
    </row>
    <row r="28" spans="1:3" ht="12.75">
      <c r="A28" t="s">
        <v>105</v>
      </c>
      <c r="B28" s="17"/>
      <c r="C28" s="14">
        <v>375.88</v>
      </c>
    </row>
    <row r="29" spans="1:3" ht="12.75">
      <c r="A29" t="s">
        <v>105</v>
      </c>
      <c r="B29" s="17"/>
      <c r="C29" s="14">
        <v>532.84</v>
      </c>
    </row>
    <row r="30" spans="1:3" ht="12.75">
      <c r="A30" t="s">
        <v>105</v>
      </c>
      <c r="B30" s="17"/>
      <c r="C30" s="14">
        <v>490.8</v>
      </c>
    </row>
    <row r="31" spans="1:3" ht="12.75">
      <c r="A31" t="s">
        <v>105</v>
      </c>
      <c r="B31" s="17"/>
      <c r="C31" s="14">
        <v>1338.68</v>
      </c>
    </row>
    <row r="32" spans="1:3" ht="12.75">
      <c r="A32" t="s">
        <v>203</v>
      </c>
      <c r="B32" s="17"/>
      <c r="C32" s="14">
        <v>100</v>
      </c>
    </row>
    <row r="33" spans="1:3" ht="12.75">
      <c r="A33" t="s">
        <v>203</v>
      </c>
      <c r="B33" s="17"/>
      <c r="C33" s="14">
        <v>550</v>
      </c>
    </row>
    <row r="34" spans="1:3" ht="12.75">
      <c r="A34" t="s">
        <v>105</v>
      </c>
      <c r="B34" s="17"/>
      <c r="C34" s="14">
        <v>1079.12</v>
      </c>
    </row>
    <row r="35" spans="1:3" ht="12.75">
      <c r="A35" t="s">
        <v>93</v>
      </c>
      <c r="B35" s="17"/>
      <c r="C35" s="14">
        <v>9</v>
      </c>
    </row>
    <row r="36" spans="1:3" ht="12.75">
      <c r="A36" t="s">
        <v>93</v>
      </c>
      <c r="B36" s="17"/>
      <c r="C36" s="14">
        <v>47.75</v>
      </c>
    </row>
    <row r="37" ht="12.75">
      <c r="C37" s="38">
        <f>SUM(C3:C36)</f>
        <v>22015.4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11" sqref="B11"/>
    </sheetView>
  </sheetViews>
  <sheetFormatPr defaultColWidth="9.140625" defaultRowHeight="12.75"/>
  <cols>
    <col min="1" max="1" width="29.421875" style="0" bestFit="1" customWidth="1"/>
    <col min="2" max="2" width="24.00390625" style="0" customWidth="1"/>
    <col min="3" max="3" width="25.00390625" style="0" customWidth="1"/>
    <col min="4" max="16384" width="11.421875" style="0" customWidth="1"/>
  </cols>
  <sheetData>
    <row r="1" spans="1:3" ht="27.75" customHeight="1" thickBot="1">
      <c r="A1" s="54" t="s">
        <v>248</v>
      </c>
      <c r="B1" s="57"/>
      <c r="C1" s="55"/>
    </row>
    <row r="2" spans="1:3" ht="16.5" thickBot="1">
      <c r="A2" s="43" t="s">
        <v>80</v>
      </c>
      <c r="B2" s="51" t="s">
        <v>75</v>
      </c>
      <c r="C2" s="44" t="s">
        <v>76</v>
      </c>
    </row>
    <row r="3" spans="1:3" ht="12.75">
      <c r="A3" t="s">
        <v>225</v>
      </c>
      <c r="C3" s="14">
        <v>500</v>
      </c>
    </row>
    <row r="4" spans="1:3" ht="12.75">
      <c r="A4" t="s">
        <v>226</v>
      </c>
      <c r="C4" s="14">
        <v>500</v>
      </c>
    </row>
    <row r="5" spans="1:3" ht="12.75">
      <c r="A5" t="s">
        <v>227</v>
      </c>
      <c r="C5" s="14">
        <v>20000</v>
      </c>
    </row>
    <row r="6" spans="1:3" ht="12.75">
      <c r="A6" t="s">
        <v>228</v>
      </c>
      <c r="C6" s="14">
        <v>5287</v>
      </c>
    </row>
    <row r="7" spans="1:3" ht="12.75">
      <c r="A7" t="s">
        <v>236</v>
      </c>
      <c r="C7" s="14">
        <v>2450</v>
      </c>
    </row>
    <row r="8" spans="1:3" ht="12.75">
      <c r="A8" t="s">
        <v>229</v>
      </c>
      <c r="C8" s="14">
        <v>1265</v>
      </c>
    </row>
    <row r="9" spans="1:3" ht="12.75">
      <c r="A9" t="s">
        <v>230</v>
      </c>
      <c r="C9" s="14">
        <v>2758</v>
      </c>
    </row>
    <row r="10" spans="1:3" ht="12.75">
      <c r="A10" t="s">
        <v>231</v>
      </c>
      <c r="C10" s="14">
        <v>1500</v>
      </c>
    </row>
    <row r="11" spans="1:3" ht="12.75">
      <c r="A11" t="s">
        <v>232</v>
      </c>
      <c r="C11" s="14">
        <v>1500</v>
      </c>
    </row>
    <row r="12" spans="1:3" ht="12.75">
      <c r="A12" t="s">
        <v>233</v>
      </c>
      <c r="C12" s="14">
        <v>1500</v>
      </c>
    </row>
    <row r="13" spans="1:3" ht="12.75">
      <c r="A13" t="s">
        <v>234</v>
      </c>
      <c r="C13" s="14">
        <v>1500</v>
      </c>
    </row>
    <row r="14" spans="1:3" ht="12.75">
      <c r="A14" t="s">
        <v>235</v>
      </c>
      <c r="C14" s="14">
        <v>2500</v>
      </c>
    </row>
    <row r="15" spans="1:3" ht="12.75">
      <c r="A15" t="s">
        <v>82</v>
      </c>
      <c r="B15" s="17"/>
      <c r="C15" s="14">
        <v>21.08</v>
      </c>
    </row>
    <row r="16" spans="1:3" ht="12.75">
      <c r="A16" t="s">
        <v>83</v>
      </c>
      <c r="B16" s="17">
        <v>4556331164</v>
      </c>
      <c r="C16" s="14">
        <v>123.84</v>
      </c>
    </row>
    <row r="17" spans="1:3" ht="12.75">
      <c r="A17" t="s">
        <v>83</v>
      </c>
      <c r="B17" s="17">
        <v>4556331164</v>
      </c>
      <c r="C17" s="14">
        <v>123.84</v>
      </c>
    </row>
    <row r="18" spans="1:3" ht="12.75">
      <c r="A18" t="s">
        <v>82</v>
      </c>
      <c r="B18" s="17"/>
      <c r="C18" s="14">
        <v>82.49</v>
      </c>
    </row>
    <row r="19" spans="1:3" ht="12.75">
      <c r="A19" t="s">
        <v>82</v>
      </c>
      <c r="B19" s="17"/>
      <c r="C19" s="14">
        <v>368.01</v>
      </c>
    </row>
    <row r="20" spans="1:3" ht="12.75">
      <c r="A20" t="s">
        <v>82</v>
      </c>
      <c r="B20" s="17"/>
      <c r="C20" s="14">
        <v>483.47</v>
      </c>
    </row>
    <row r="21" spans="1:3" ht="12.75">
      <c r="A21" t="s">
        <v>90</v>
      </c>
      <c r="B21" s="17" t="s">
        <v>91</v>
      </c>
      <c r="C21" s="14">
        <v>18.55</v>
      </c>
    </row>
    <row r="22" spans="1:3" ht="12.75">
      <c r="A22" t="s">
        <v>82</v>
      </c>
      <c r="B22" s="17"/>
      <c r="C22" s="14">
        <v>132.47</v>
      </c>
    </row>
    <row r="23" spans="1:3" ht="12.75">
      <c r="A23" t="s">
        <v>82</v>
      </c>
      <c r="B23" s="17"/>
      <c r="C23" s="14">
        <v>339.39</v>
      </c>
    </row>
    <row r="24" spans="1:3" ht="12.75">
      <c r="A24" t="s">
        <v>82</v>
      </c>
      <c r="B24" s="17"/>
      <c r="C24" s="14">
        <v>293.38</v>
      </c>
    </row>
    <row r="25" spans="1:3" ht="12.75">
      <c r="A25" t="s">
        <v>82</v>
      </c>
      <c r="B25" s="17"/>
      <c r="C25" s="14">
        <v>164.27</v>
      </c>
    </row>
    <row r="26" spans="1:3" ht="12.75">
      <c r="A26" t="s">
        <v>90</v>
      </c>
      <c r="B26" s="17" t="s">
        <v>91</v>
      </c>
      <c r="C26" s="14">
        <v>18.55</v>
      </c>
    </row>
    <row r="27" spans="1:3" ht="12.75">
      <c r="A27" t="s">
        <v>82</v>
      </c>
      <c r="B27" s="17"/>
      <c r="C27" s="14">
        <v>5.38</v>
      </c>
    </row>
    <row r="28" spans="1:3" ht="12.75">
      <c r="A28" t="s">
        <v>82</v>
      </c>
      <c r="B28" s="17"/>
      <c r="C28" s="14">
        <v>487.54</v>
      </c>
    </row>
    <row r="29" spans="1:3" ht="12.75">
      <c r="A29" t="s">
        <v>82</v>
      </c>
      <c r="B29" s="17"/>
      <c r="C29" s="14">
        <v>7</v>
      </c>
    </row>
    <row r="30" spans="1:3" ht="12.75">
      <c r="A30" t="s">
        <v>82</v>
      </c>
      <c r="B30" s="17"/>
      <c r="C30" s="14">
        <v>164.27</v>
      </c>
    </row>
    <row r="31" spans="1:3" ht="12.75">
      <c r="A31" t="s">
        <v>82</v>
      </c>
      <c r="B31" s="17"/>
      <c r="C31" s="14">
        <v>1893.77</v>
      </c>
    </row>
    <row r="32" spans="1:3" ht="12.75">
      <c r="A32" t="s">
        <v>82</v>
      </c>
      <c r="B32" s="17"/>
      <c r="C32" s="14">
        <v>487.54</v>
      </c>
    </row>
    <row r="33" spans="1:3" ht="12.75">
      <c r="A33" t="s">
        <v>171</v>
      </c>
      <c r="B33" s="17"/>
      <c r="C33" s="14">
        <v>6.05</v>
      </c>
    </row>
    <row r="34" spans="1:3" ht="12.75">
      <c r="A34" t="s">
        <v>83</v>
      </c>
      <c r="B34" s="17" t="s">
        <v>172</v>
      </c>
      <c r="C34" s="14">
        <v>375.84</v>
      </c>
    </row>
    <row r="35" spans="1:3" ht="12.75">
      <c r="A35" t="s">
        <v>82</v>
      </c>
      <c r="B35" s="17"/>
      <c r="C35" s="14">
        <v>375.84</v>
      </c>
    </row>
    <row r="36" spans="1:3" ht="12.75">
      <c r="A36" t="s">
        <v>187</v>
      </c>
      <c r="B36" s="17"/>
      <c r="C36" s="14">
        <v>17</v>
      </c>
    </row>
    <row r="37" spans="1:3" ht="12.75">
      <c r="A37" t="s">
        <v>192</v>
      </c>
      <c r="B37" s="17"/>
      <c r="C37" s="14">
        <v>737.965</v>
      </c>
    </row>
    <row r="38" spans="1:3" ht="12.75">
      <c r="A38" t="s">
        <v>188</v>
      </c>
      <c r="B38" s="17" t="s">
        <v>195</v>
      </c>
      <c r="C38" s="14">
        <v>7</v>
      </c>
    </row>
    <row r="39" spans="1:3" ht="12.75">
      <c r="A39" t="s">
        <v>202</v>
      </c>
      <c r="B39" s="17"/>
      <c r="C39" s="14">
        <v>8.28</v>
      </c>
    </row>
    <row r="40" ht="12.75">
      <c r="C40" s="38">
        <f>SUM(C3:C39)</f>
        <v>48002.81499999998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8" sqref="A8"/>
    </sheetView>
  </sheetViews>
  <sheetFormatPr defaultColWidth="9.140625" defaultRowHeight="12.75"/>
  <cols>
    <col min="1" max="1" width="76.421875" style="0" bestFit="1" customWidth="1"/>
    <col min="2" max="2" width="23.7109375" style="0" customWidth="1"/>
    <col min="3" max="3" width="21.00390625" style="0" customWidth="1"/>
    <col min="4" max="16384" width="11.421875" style="0" customWidth="1"/>
  </cols>
  <sheetData>
    <row r="1" spans="1:3" ht="27.75" customHeight="1" thickBot="1">
      <c r="A1" s="54" t="s">
        <v>249</v>
      </c>
      <c r="B1" s="57"/>
      <c r="C1" s="55"/>
    </row>
    <row r="2" spans="1:3" ht="16.5" thickBot="1">
      <c r="A2" s="43" t="s">
        <v>80</v>
      </c>
      <c r="B2" s="51" t="s">
        <v>75</v>
      </c>
      <c r="C2" s="44" t="s">
        <v>76</v>
      </c>
    </row>
    <row r="3" spans="1:3" ht="12.75">
      <c r="A3" t="s">
        <v>81</v>
      </c>
      <c r="B3" s="17">
        <v>550027</v>
      </c>
      <c r="C3" s="14">
        <v>568.4</v>
      </c>
    </row>
    <row r="4" spans="1:3" ht="12.75">
      <c r="A4" t="s">
        <v>92</v>
      </c>
      <c r="B4" s="17"/>
      <c r="C4" s="14">
        <v>9.96</v>
      </c>
    </row>
    <row r="5" spans="1:3" ht="12.75">
      <c r="A5" t="s">
        <v>93</v>
      </c>
      <c r="B5" s="17"/>
      <c r="C5" s="14">
        <v>25</v>
      </c>
    </row>
    <row r="6" spans="1:3" ht="12.75">
      <c r="A6" t="s">
        <v>94</v>
      </c>
      <c r="B6" s="17"/>
      <c r="C6" s="14">
        <v>4.85</v>
      </c>
    </row>
    <row r="7" spans="1:3" ht="12.75">
      <c r="A7" t="s">
        <v>95</v>
      </c>
      <c r="B7" s="17" t="s">
        <v>96</v>
      </c>
      <c r="C7" s="14">
        <v>440.9</v>
      </c>
    </row>
    <row r="8" spans="1:3" ht="12.75">
      <c r="A8" t="s">
        <v>94</v>
      </c>
      <c r="B8" s="17"/>
      <c r="C8" s="14">
        <v>14.45</v>
      </c>
    </row>
    <row r="9" spans="1:3" ht="12.75">
      <c r="A9" t="s">
        <v>99</v>
      </c>
      <c r="B9" s="17"/>
      <c r="C9" s="14">
        <v>10.86</v>
      </c>
    </row>
    <row r="10" spans="1:3" ht="12.75">
      <c r="A10" t="s">
        <v>100</v>
      </c>
      <c r="B10" s="17"/>
      <c r="C10" s="14">
        <v>50</v>
      </c>
    </row>
    <row r="11" spans="1:3" ht="12.75">
      <c r="A11" t="s">
        <v>103</v>
      </c>
      <c r="B11" s="17" t="s">
        <v>104</v>
      </c>
      <c r="C11" s="14">
        <v>129.92</v>
      </c>
    </row>
    <row r="12" spans="1:3" ht="12.75">
      <c r="A12" t="s">
        <v>108</v>
      </c>
      <c r="B12" s="17" t="s">
        <v>109</v>
      </c>
      <c r="C12" s="14">
        <v>188.81</v>
      </c>
    </row>
    <row r="13" spans="1:3" ht="12.75">
      <c r="A13" t="s">
        <v>110</v>
      </c>
      <c r="B13" s="17" t="s">
        <v>111</v>
      </c>
      <c r="C13" s="14">
        <v>70</v>
      </c>
    </row>
    <row r="14" spans="1:3" ht="12.75">
      <c r="A14" t="s">
        <v>123</v>
      </c>
      <c r="B14" s="17" t="s">
        <v>124</v>
      </c>
      <c r="C14" s="14">
        <v>160</v>
      </c>
    </row>
    <row r="15" spans="1:3" ht="12.75">
      <c r="A15" t="s">
        <v>125</v>
      </c>
      <c r="B15" s="17" t="s">
        <v>126</v>
      </c>
      <c r="C15" s="14">
        <v>1134.86</v>
      </c>
    </row>
    <row r="16" spans="1:3" ht="12.75">
      <c r="A16" t="s">
        <v>129</v>
      </c>
      <c r="B16" s="17"/>
      <c r="C16" s="14">
        <v>320.1</v>
      </c>
    </row>
    <row r="17" spans="1:3" ht="12.75">
      <c r="A17" t="s">
        <v>130</v>
      </c>
      <c r="B17" s="17" t="s">
        <v>131</v>
      </c>
      <c r="C17" s="14">
        <v>150</v>
      </c>
    </row>
    <row r="18" spans="1:3" ht="12.75">
      <c r="A18" t="s">
        <v>134</v>
      </c>
      <c r="B18" s="17" t="s">
        <v>135</v>
      </c>
      <c r="C18" s="14">
        <v>167.8</v>
      </c>
    </row>
    <row r="19" spans="1:3" ht="12.75">
      <c r="A19" t="s">
        <v>81</v>
      </c>
      <c r="B19" s="17" t="s">
        <v>136</v>
      </c>
      <c r="C19" s="14">
        <v>1533.52</v>
      </c>
    </row>
    <row r="20" spans="1:3" ht="12.75">
      <c r="A20" t="s">
        <v>148</v>
      </c>
      <c r="B20" s="17" t="s">
        <v>149</v>
      </c>
      <c r="C20" s="14">
        <v>100.83</v>
      </c>
    </row>
    <row r="21" spans="1:3" ht="12.75">
      <c r="A21" t="s">
        <v>150</v>
      </c>
      <c r="B21" s="17"/>
      <c r="C21" s="14">
        <v>15</v>
      </c>
    </row>
    <row r="22" spans="1:3" ht="12.75">
      <c r="A22" t="s">
        <v>148</v>
      </c>
      <c r="B22" s="17" t="s">
        <v>153</v>
      </c>
      <c r="C22" s="14">
        <v>184.44</v>
      </c>
    </row>
    <row r="23" spans="1:3" ht="12.75">
      <c r="A23" t="s">
        <v>93</v>
      </c>
      <c r="B23" s="17"/>
      <c r="C23" s="14">
        <v>25</v>
      </c>
    </row>
    <row r="24" spans="1:3" ht="12.75">
      <c r="A24" t="s">
        <v>154</v>
      </c>
      <c r="B24" s="17" t="s">
        <v>155</v>
      </c>
      <c r="C24" s="14">
        <v>17.99</v>
      </c>
    </row>
    <row r="25" spans="1:3" ht="12.75">
      <c r="A25" t="s">
        <v>156</v>
      </c>
      <c r="B25" s="17"/>
      <c r="C25" s="14">
        <v>12.91</v>
      </c>
    </row>
    <row r="26" spans="1:3" ht="12.75">
      <c r="A26" t="s">
        <v>156</v>
      </c>
      <c r="B26" s="17"/>
      <c r="C26" s="14">
        <v>10.62</v>
      </c>
    </row>
    <row r="27" spans="1:3" ht="12.75">
      <c r="A27" t="s">
        <v>216</v>
      </c>
      <c r="B27" s="17" t="s">
        <v>157</v>
      </c>
      <c r="C27" s="14">
        <v>200</v>
      </c>
    </row>
    <row r="28" spans="1:3" ht="12.75">
      <c r="A28" t="s">
        <v>158</v>
      </c>
      <c r="B28" s="17"/>
      <c r="C28" s="14">
        <v>8.37</v>
      </c>
    </row>
    <row r="29" spans="1:3" ht="12.75">
      <c r="A29" t="s">
        <v>158</v>
      </c>
      <c r="B29" s="17"/>
      <c r="C29" s="14">
        <v>9.96</v>
      </c>
    </row>
    <row r="30" spans="1:3" ht="12.75">
      <c r="A30" t="s">
        <v>159</v>
      </c>
      <c r="B30" s="17"/>
      <c r="C30" s="14">
        <v>25.71</v>
      </c>
    </row>
    <row r="31" spans="1:3" ht="12.75">
      <c r="A31" t="s">
        <v>161</v>
      </c>
      <c r="B31" s="17" t="s">
        <v>162</v>
      </c>
      <c r="C31" s="14">
        <v>161.24</v>
      </c>
    </row>
    <row r="32" spans="1:3" ht="12.75">
      <c r="A32" t="s">
        <v>163</v>
      </c>
      <c r="B32" s="17" t="s">
        <v>164</v>
      </c>
      <c r="C32" s="14">
        <v>102.23</v>
      </c>
    </row>
    <row r="33" spans="1:3" ht="12.75">
      <c r="A33" t="s">
        <v>94</v>
      </c>
      <c r="B33" s="17"/>
      <c r="C33" s="14">
        <v>26.64</v>
      </c>
    </row>
    <row r="34" spans="1:3" ht="12.75">
      <c r="A34" t="s">
        <v>165</v>
      </c>
      <c r="B34" s="17"/>
      <c r="C34" s="14">
        <v>26</v>
      </c>
    </row>
    <row r="35" spans="1:3" ht="12.75">
      <c r="A35" t="s">
        <v>217</v>
      </c>
      <c r="B35" s="17" t="s">
        <v>166</v>
      </c>
      <c r="C35" s="14">
        <v>715</v>
      </c>
    </row>
    <row r="36" spans="1:3" ht="12.75">
      <c r="A36" t="s">
        <v>167</v>
      </c>
      <c r="B36" s="17"/>
      <c r="C36" s="14">
        <v>15</v>
      </c>
    </row>
    <row r="37" spans="1:3" ht="12.75">
      <c r="A37" t="s">
        <v>168</v>
      </c>
      <c r="B37" s="17"/>
      <c r="C37" s="14">
        <v>13.49</v>
      </c>
    </row>
    <row r="38" spans="1:3" ht="12.75">
      <c r="A38" t="s">
        <v>95</v>
      </c>
      <c r="B38" s="17"/>
      <c r="C38" s="14">
        <v>189.1</v>
      </c>
    </row>
    <row r="39" spans="1:3" ht="12.75">
      <c r="A39" t="s">
        <v>169</v>
      </c>
      <c r="B39" s="17"/>
      <c r="C39" s="14">
        <v>84.01</v>
      </c>
    </row>
    <row r="40" spans="1:3" ht="12.75">
      <c r="A40" t="s">
        <v>169</v>
      </c>
      <c r="B40" s="17"/>
      <c r="C40" s="14">
        <v>685.99</v>
      </c>
    </row>
    <row r="41" spans="1:3" ht="12.75">
      <c r="A41" t="s">
        <v>169</v>
      </c>
      <c r="B41" s="17"/>
      <c r="C41" s="14">
        <v>464.49</v>
      </c>
    </row>
    <row r="42" ht="12.75">
      <c r="C42" s="38">
        <f>SUM(C3:C41)</f>
        <v>8073.449999999999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17" sqref="B17"/>
    </sheetView>
  </sheetViews>
  <sheetFormatPr defaultColWidth="9.140625" defaultRowHeight="12.75"/>
  <cols>
    <col min="1" max="1" width="38.140625" style="0" bestFit="1" customWidth="1"/>
    <col min="2" max="2" width="24.140625" style="0" customWidth="1"/>
    <col min="3" max="3" width="22.8515625" style="0" customWidth="1"/>
    <col min="4" max="16384" width="11.421875" style="0" customWidth="1"/>
  </cols>
  <sheetData>
    <row r="1" spans="1:3" ht="26.25" customHeight="1" thickBot="1">
      <c r="A1" s="54" t="s">
        <v>250</v>
      </c>
      <c r="B1" s="57"/>
      <c r="C1" s="55"/>
    </row>
    <row r="2" spans="1:3" ht="16.5" thickBot="1">
      <c r="A2" s="43" t="s">
        <v>80</v>
      </c>
      <c r="B2" s="51" t="s">
        <v>75</v>
      </c>
      <c r="C2" s="44" t="s">
        <v>76</v>
      </c>
    </row>
    <row r="3" spans="1:3" ht="12.75">
      <c r="A3" t="s">
        <v>101</v>
      </c>
      <c r="B3" s="17" t="s">
        <v>102</v>
      </c>
      <c r="C3" s="14">
        <v>7227.38</v>
      </c>
    </row>
    <row r="4" spans="1:3" ht="12.75">
      <c r="A4" t="s">
        <v>120</v>
      </c>
      <c r="B4" s="17" t="s">
        <v>121</v>
      </c>
      <c r="C4" s="14">
        <v>2613.71</v>
      </c>
    </row>
    <row r="5" spans="1:3" ht="12.75">
      <c r="A5" t="s">
        <v>120</v>
      </c>
      <c r="B5" s="17" t="s">
        <v>122</v>
      </c>
      <c r="C5" s="14">
        <v>1623.07</v>
      </c>
    </row>
    <row r="6" spans="1:3" ht="12.75">
      <c r="A6" t="s">
        <v>161</v>
      </c>
      <c r="B6" s="17" t="s">
        <v>170</v>
      </c>
      <c r="C6" s="14">
        <v>714.56</v>
      </c>
    </row>
    <row r="7" spans="1:3" ht="12.75">
      <c r="A7" t="s">
        <v>101</v>
      </c>
      <c r="B7" s="17"/>
      <c r="C7" s="14">
        <v>4791.96</v>
      </c>
    </row>
    <row r="8" spans="1:3" ht="12.75">
      <c r="A8" t="s">
        <v>175</v>
      </c>
      <c r="B8" s="17" t="s">
        <v>176</v>
      </c>
      <c r="C8" s="14">
        <v>46.4</v>
      </c>
    </row>
    <row r="9" spans="1:3" ht="12.75">
      <c r="A9" t="s">
        <v>171</v>
      </c>
      <c r="B9" s="17" t="s">
        <v>190</v>
      </c>
      <c r="C9" s="14">
        <v>10</v>
      </c>
    </row>
    <row r="10" spans="1:3" ht="12.75">
      <c r="A10" t="s">
        <v>161</v>
      </c>
      <c r="B10" s="17"/>
      <c r="C10" s="14">
        <v>52.2</v>
      </c>
    </row>
    <row r="11" spans="1:3" ht="12.75">
      <c r="A11" t="s">
        <v>171</v>
      </c>
      <c r="B11" s="17" t="s">
        <v>191</v>
      </c>
      <c r="C11" s="14">
        <v>10</v>
      </c>
    </row>
    <row r="12" spans="1:3" ht="12.75">
      <c r="A12" t="s">
        <v>193</v>
      </c>
      <c r="B12" s="17" t="s">
        <v>194</v>
      </c>
      <c r="C12" s="14">
        <v>704.12</v>
      </c>
    </row>
    <row r="13" spans="1:3" ht="12.75">
      <c r="A13" t="s">
        <v>219</v>
      </c>
      <c r="B13" s="17"/>
      <c r="C13" s="14">
        <v>297.98</v>
      </c>
    </row>
    <row r="14" spans="1:3" ht="12.75">
      <c r="A14" t="s">
        <v>196</v>
      </c>
      <c r="B14" s="17" t="s">
        <v>197</v>
      </c>
      <c r="C14" s="14">
        <v>3930.49</v>
      </c>
    </row>
    <row r="15" spans="1:3" ht="12.75">
      <c r="A15" t="s">
        <v>198</v>
      </c>
      <c r="B15" s="17"/>
      <c r="C15">
        <v>31.09</v>
      </c>
    </row>
    <row r="16" spans="1:3" ht="12.75">
      <c r="A16" t="s">
        <v>199</v>
      </c>
      <c r="B16" s="17" t="s">
        <v>200</v>
      </c>
      <c r="C16" s="14">
        <v>269.64</v>
      </c>
    </row>
    <row r="17" spans="1:3" ht="12.75">
      <c r="A17" t="s">
        <v>199</v>
      </c>
      <c r="B17" s="17"/>
      <c r="C17" s="14">
        <v>595.1</v>
      </c>
    </row>
    <row r="18" spans="1:3" ht="12.75">
      <c r="A18" t="s">
        <v>204</v>
      </c>
      <c r="B18" s="17" t="s">
        <v>205</v>
      </c>
      <c r="C18" s="14">
        <v>474.46</v>
      </c>
    </row>
    <row r="19" spans="1:3" ht="12.75">
      <c r="A19" t="s">
        <v>206</v>
      </c>
      <c r="B19" s="17" t="s">
        <v>207</v>
      </c>
      <c r="C19" s="14">
        <v>617.28</v>
      </c>
    </row>
    <row r="20" spans="1:3" ht="12.75">
      <c r="A20" t="s">
        <v>199</v>
      </c>
      <c r="B20" s="17"/>
      <c r="C20" s="14">
        <v>701.08</v>
      </c>
    </row>
    <row r="21" ht="12.75">
      <c r="C21" s="38">
        <f>SUM(C3:C20)</f>
        <v>24710.52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22" sqref="B22"/>
    </sheetView>
  </sheetViews>
  <sheetFormatPr defaultColWidth="9.140625" defaultRowHeight="12.75"/>
  <cols>
    <col min="1" max="1" width="27.140625" style="0" bestFit="1" customWidth="1"/>
    <col min="2" max="2" width="30.28125" style="0" bestFit="1" customWidth="1"/>
    <col min="3" max="3" width="27.57421875" style="0" bestFit="1" customWidth="1"/>
    <col min="4" max="16384" width="11.421875" style="0" customWidth="1"/>
  </cols>
  <sheetData>
    <row r="1" spans="1:3" ht="36" customHeight="1" thickBot="1">
      <c r="A1" s="54" t="s">
        <v>251</v>
      </c>
      <c r="B1" s="57"/>
      <c r="C1" s="55"/>
    </row>
    <row r="2" spans="1:3" ht="21" thickBot="1">
      <c r="A2" s="45" t="s">
        <v>80</v>
      </c>
      <c r="B2" s="50" t="s">
        <v>75</v>
      </c>
      <c r="C2" s="46" t="s">
        <v>76</v>
      </c>
    </row>
    <row r="3" spans="1:3" ht="12.75">
      <c r="A3" t="s">
        <v>221</v>
      </c>
      <c r="B3" s="17">
        <v>14</v>
      </c>
      <c r="C3" s="14">
        <v>805.98</v>
      </c>
    </row>
    <row r="4" spans="1:3" ht="12.75">
      <c r="A4" t="s">
        <v>220</v>
      </c>
      <c r="B4" s="17"/>
      <c r="C4" s="14">
        <v>2652</v>
      </c>
    </row>
    <row r="5" spans="1:3" ht="12.75">
      <c r="A5" t="s">
        <v>252</v>
      </c>
      <c r="B5" s="17"/>
      <c r="C5" s="14">
        <v>336</v>
      </c>
    </row>
    <row r="6" ht="12.75">
      <c r="C6" s="38">
        <f>SUM(C3:C5)</f>
        <v>3793.98</v>
      </c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1">
      <selection activeCell="E3" sqref="E3"/>
    </sheetView>
  </sheetViews>
  <sheetFormatPr defaultColWidth="9.140625" defaultRowHeight="12.75"/>
  <cols>
    <col min="1" max="1" width="23.7109375" style="40" customWidth="1"/>
    <col min="2" max="2" width="23.7109375" style="41" customWidth="1"/>
    <col min="3" max="16384" width="11.421875" style="0" customWidth="1"/>
  </cols>
  <sheetData>
    <row r="1" spans="1:2" ht="26.25" customHeight="1" thickBot="1">
      <c r="A1" s="54" t="s">
        <v>237</v>
      </c>
      <c r="B1" s="55"/>
    </row>
    <row r="2" spans="1:2" ht="16.5" thickBot="1">
      <c r="A2" s="43" t="s">
        <v>75</v>
      </c>
      <c r="B2" s="44" t="s">
        <v>76</v>
      </c>
    </row>
    <row r="3" spans="1:2" ht="12.75">
      <c r="A3" s="40">
        <v>11734</v>
      </c>
      <c r="B3" s="41">
        <v>480</v>
      </c>
    </row>
    <row r="4" spans="1:2" ht="12.75">
      <c r="A4" s="40">
        <v>11737</v>
      </c>
      <c r="B4" s="41">
        <v>100</v>
      </c>
    </row>
    <row r="5" spans="1:2" ht="12.75">
      <c r="A5" s="40">
        <v>11738</v>
      </c>
      <c r="B5" s="41">
        <v>480</v>
      </c>
    </row>
    <row r="6" spans="1:2" ht="12.75">
      <c r="A6" s="40">
        <v>11739</v>
      </c>
      <c r="B6" s="41">
        <v>480</v>
      </c>
    </row>
    <row r="7" spans="1:2" ht="12.75">
      <c r="A7" s="40">
        <v>11740</v>
      </c>
      <c r="B7" s="41">
        <v>480</v>
      </c>
    </row>
    <row r="8" spans="1:2" ht="12.75">
      <c r="A8" s="40">
        <v>11744</v>
      </c>
      <c r="B8" s="41">
        <v>480</v>
      </c>
    </row>
    <row r="9" spans="1:2" ht="12.75">
      <c r="A9" s="40">
        <v>11745</v>
      </c>
      <c r="B9" s="41">
        <v>480</v>
      </c>
    </row>
    <row r="10" spans="1:2" ht="12.75">
      <c r="A10" s="40">
        <v>11757</v>
      </c>
      <c r="B10" s="41">
        <v>480</v>
      </c>
    </row>
    <row r="11" spans="1:2" ht="12.75">
      <c r="A11" s="40">
        <v>11758</v>
      </c>
      <c r="B11" s="41">
        <v>480</v>
      </c>
    </row>
    <row r="12" spans="1:2" ht="12.75">
      <c r="A12" s="40">
        <v>11761</v>
      </c>
      <c r="B12" s="41">
        <v>570</v>
      </c>
    </row>
    <row r="13" spans="1:2" ht="12.75">
      <c r="A13" s="40">
        <v>11796</v>
      </c>
      <c r="B13" s="41">
        <v>480</v>
      </c>
    </row>
    <row r="14" spans="1:2" ht="12.75">
      <c r="A14" s="40">
        <v>11809</v>
      </c>
      <c r="B14" s="41">
        <v>480</v>
      </c>
    </row>
    <row r="15" spans="1:2" ht="12.75">
      <c r="A15" s="40">
        <v>11812</v>
      </c>
      <c r="B15" s="41">
        <v>480</v>
      </c>
    </row>
    <row r="16" spans="1:2" ht="12.75">
      <c r="A16" s="40">
        <v>11825</v>
      </c>
      <c r="B16" s="41">
        <v>480</v>
      </c>
    </row>
    <row r="17" spans="1:2" ht="12.75">
      <c r="A17" s="40">
        <v>11826</v>
      </c>
      <c r="B17" s="41">
        <v>475</v>
      </c>
    </row>
    <row r="18" spans="1:2" ht="12.75">
      <c r="A18" s="40">
        <v>11844</v>
      </c>
      <c r="B18" s="41">
        <v>480</v>
      </c>
    </row>
    <row r="19" spans="1:2" ht="12.75">
      <c r="A19" s="40">
        <v>11856</v>
      </c>
      <c r="B19" s="41">
        <v>480</v>
      </c>
    </row>
    <row r="20" spans="1:2" ht="12.75">
      <c r="A20" s="40">
        <v>11858</v>
      </c>
      <c r="B20" s="41">
        <v>480</v>
      </c>
    </row>
    <row r="21" spans="1:2" ht="12.75">
      <c r="A21" s="40">
        <v>11860</v>
      </c>
      <c r="B21" s="41">
        <v>480</v>
      </c>
    </row>
    <row r="22" spans="1:2" ht="12.75">
      <c r="A22" s="40">
        <v>11885</v>
      </c>
      <c r="B22" s="41">
        <v>480</v>
      </c>
    </row>
    <row r="23" spans="1:2" ht="12.75">
      <c r="A23" s="40">
        <v>11887</v>
      </c>
      <c r="B23" s="41">
        <v>480</v>
      </c>
    </row>
    <row r="24" spans="1:2" ht="12.75">
      <c r="A24" s="40">
        <v>11895</v>
      </c>
      <c r="B24" s="41">
        <v>570</v>
      </c>
    </row>
    <row r="25" spans="1:2" ht="12.75">
      <c r="A25" s="40">
        <v>11903</v>
      </c>
      <c r="B25" s="41">
        <v>799.99</v>
      </c>
    </row>
    <row r="26" spans="1:2" ht="12.75">
      <c r="A26" s="40">
        <v>11904</v>
      </c>
      <c r="B26" s="41">
        <v>480</v>
      </c>
    </row>
    <row r="27" spans="1:2" ht="12.75">
      <c r="A27" s="40">
        <v>11905</v>
      </c>
      <c r="B27" s="41">
        <v>480</v>
      </c>
    </row>
    <row r="28" spans="1:2" ht="12.75">
      <c r="A28" s="40">
        <v>11917</v>
      </c>
      <c r="B28" s="41">
        <v>480</v>
      </c>
    </row>
    <row r="29" spans="1:2" ht="12.75">
      <c r="A29" s="40">
        <v>11919</v>
      </c>
      <c r="B29" s="41">
        <v>480</v>
      </c>
    </row>
    <row r="30" spans="1:2" ht="12.75">
      <c r="A30" s="40">
        <v>11921</v>
      </c>
      <c r="B30" s="41">
        <v>480</v>
      </c>
    </row>
    <row r="31" spans="1:2" ht="12.75">
      <c r="A31" s="40">
        <v>11931</v>
      </c>
      <c r="B31" s="41">
        <v>480</v>
      </c>
    </row>
    <row r="32" spans="1:2" ht="12.75">
      <c r="A32" s="40">
        <v>11749</v>
      </c>
      <c r="B32" s="41">
        <v>480</v>
      </c>
    </row>
    <row r="33" spans="1:2" ht="12.75">
      <c r="A33" s="40">
        <v>11755</v>
      </c>
      <c r="B33" s="41">
        <v>480</v>
      </c>
    </row>
    <row r="34" spans="1:2" ht="12.75">
      <c r="A34" s="40">
        <v>11791</v>
      </c>
      <c r="B34" s="41">
        <v>480</v>
      </c>
    </row>
    <row r="35" spans="1:2" ht="12.75">
      <c r="A35" s="40">
        <v>11794</v>
      </c>
      <c r="B35" s="41">
        <v>480</v>
      </c>
    </row>
    <row r="36" spans="1:2" ht="12.75">
      <c r="A36" s="40">
        <v>11834</v>
      </c>
      <c r="B36" s="41">
        <v>480</v>
      </c>
    </row>
    <row r="37" spans="1:2" ht="12.75">
      <c r="A37" s="40">
        <v>11926</v>
      </c>
      <c r="B37" s="41">
        <v>480</v>
      </c>
    </row>
    <row r="38" spans="1:2" ht="12.75">
      <c r="A38" s="40">
        <v>11933</v>
      </c>
      <c r="B38" s="41">
        <v>480</v>
      </c>
    </row>
    <row r="39" spans="1:2" ht="12.75">
      <c r="A39" s="40">
        <v>11937</v>
      </c>
      <c r="B39" s="41">
        <v>480</v>
      </c>
    </row>
    <row r="40" spans="1:2" ht="12.75">
      <c r="A40" s="40">
        <v>11938</v>
      </c>
      <c r="B40" s="41">
        <v>480</v>
      </c>
    </row>
    <row r="41" spans="1:2" ht="12.75">
      <c r="A41" s="40">
        <v>11939</v>
      </c>
      <c r="B41" s="41">
        <v>480</v>
      </c>
    </row>
    <row r="42" spans="1:2" ht="12.75">
      <c r="A42" s="40">
        <v>11959</v>
      </c>
      <c r="B42" s="41">
        <v>480</v>
      </c>
    </row>
    <row r="43" spans="1:2" ht="12.75">
      <c r="A43" s="40">
        <v>11964</v>
      </c>
      <c r="B43" s="41">
        <v>529.99</v>
      </c>
    </row>
    <row r="44" spans="1:2" ht="12.75">
      <c r="A44" s="40">
        <v>11965</v>
      </c>
      <c r="B44" s="41">
        <v>480</v>
      </c>
    </row>
    <row r="45" spans="1:2" ht="12.75">
      <c r="A45" s="40">
        <v>11968</v>
      </c>
      <c r="B45" s="41">
        <v>620</v>
      </c>
    </row>
    <row r="46" spans="1:2" ht="12.75">
      <c r="A46" s="40">
        <v>11971</v>
      </c>
      <c r="B46" s="41">
        <v>529.99</v>
      </c>
    </row>
    <row r="47" spans="1:2" ht="12.75">
      <c r="A47" s="40">
        <v>11989</v>
      </c>
      <c r="B47" s="41">
        <v>529.99</v>
      </c>
    </row>
    <row r="48" spans="1:2" ht="12.75">
      <c r="A48" s="40">
        <v>11990</v>
      </c>
      <c r="B48" s="41">
        <v>529.99</v>
      </c>
    </row>
    <row r="49" spans="1:2" ht="12.75">
      <c r="A49" s="40">
        <v>11996</v>
      </c>
      <c r="B49" s="41">
        <v>517.49</v>
      </c>
    </row>
    <row r="50" spans="1:2" ht="12.75">
      <c r="A50" s="40">
        <v>12000</v>
      </c>
      <c r="B50" s="41">
        <v>569.99</v>
      </c>
    </row>
    <row r="51" spans="1:2" ht="12.75">
      <c r="A51" s="40">
        <v>12007</v>
      </c>
      <c r="B51" s="41">
        <v>529.99</v>
      </c>
    </row>
    <row r="52" spans="1:2" ht="12.75">
      <c r="A52" s="40">
        <v>12008</v>
      </c>
      <c r="B52" s="41">
        <v>529.99</v>
      </c>
    </row>
    <row r="53" spans="1:2" ht="12.75">
      <c r="A53" s="40">
        <v>12033</v>
      </c>
      <c r="B53" s="41">
        <v>529.99</v>
      </c>
    </row>
    <row r="54" spans="1:2" ht="12.75">
      <c r="A54" s="40">
        <v>12043</v>
      </c>
      <c r="B54" s="41">
        <v>529.99</v>
      </c>
    </row>
    <row r="55" spans="1:2" ht="12.75">
      <c r="A55" s="40">
        <v>12046</v>
      </c>
      <c r="B55" s="41">
        <v>529.99</v>
      </c>
    </row>
    <row r="56" spans="1:2" ht="12.75">
      <c r="A56" s="40">
        <v>12047</v>
      </c>
      <c r="B56" s="41">
        <v>529.99</v>
      </c>
    </row>
    <row r="57" spans="1:2" ht="12.75">
      <c r="A57" s="40">
        <v>12049</v>
      </c>
      <c r="B57" s="41">
        <v>529.99</v>
      </c>
    </row>
    <row r="58" spans="1:2" ht="12.75">
      <c r="A58" s="40">
        <v>12074</v>
      </c>
      <c r="B58" s="41">
        <v>529.99</v>
      </c>
    </row>
    <row r="59" spans="1:2" ht="12.75">
      <c r="A59" s="40">
        <v>12075</v>
      </c>
      <c r="B59" s="41">
        <v>529.99</v>
      </c>
    </row>
    <row r="60" spans="1:2" ht="12.75">
      <c r="A60" s="40">
        <v>12077</v>
      </c>
      <c r="B60" s="41">
        <v>529.99</v>
      </c>
    </row>
    <row r="61" spans="1:2" ht="12.75">
      <c r="A61" s="40">
        <v>12085</v>
      </c>
      <c r="B61" s="41">
        <v>529.99</v>
      </c>
    </row>
    <row r="62" spans="1:2" ht="12.75">
      <c r="A62" s="40">
        <v>12087</v>
      </c>
      <c r="B62" s="41">
        <v>529.99</v>
      </c>
    </row>
    <row r="63" spans="1:2" ht="12.75">
      <c r="A63" s="40">
        <v>12091</v>
      </c>
      <c r="B63" s="41">
        <v>529.99</v>
      </c>
    </row>
    <row r="64" spans="1:2" ht="12.75">
      <c r="A64" s="40">
        <v>12124</v>
      </c>
      <c r="B64" s="41">
        <v>529.99</v>
      </c>
    </row>
    <row r="65" spans="1:2" ht="12.75">
      <c r="A65" s="40">
        <v>12128</v>
      </c>
      <c r="B65" s="41">
        <v>529.99</v>
      </c>
    </row>
    <row r="66" spans="1:2" ht="12.75">
      <c r="A66" s="40">
        <v>12130</v>
      </c>
      <c r="B66" s="41">
        <v>529.99</v>
      </c>
    </row>
    <row r="67" spans="1:2" ht="12.75">
      <c r="A67" s="40">
        <v>12140</v>
      </c>
      <c r="B67" s="41">
        <v>529.99</v>
      </c>
    </row>
    <row r="68" spans="1:2" ht="12.75">
      <c r="A68" s="40">
        <v>12149</v>
      </c>
      <c r="B68" s="41">
        <v>529.99</v>
      </c>
    </row>
    <row r="69" spans="1:2" ht="12.75">
      <c r="A69" s="40">
        <v>12149</v>
      </c>
      <c r="B69" s="41">
        <v>104.4</v>
      </c>
    </row>
    <row r="70" spans="1:2" ht="12.75">
      <c r="A70" s="40">
        <v>12150</v>
      </c>
      <c r="B70" s="41">
        <v>659.99</v>
      </c>
    </row>
    <row r="71" spans="1:2" ht="12.75">
      <c r="A71" s="40">
        <v>12151</v>
      </c>
      <c r="B71" s="41">
        <v>529.99</v>
      </c>
    </row>
    <row r="72" spans="1:2" ht="12.75">
      <c r="A72" s="40">
        <v>12181</v>
      </c>
      <c r="B72" s="41">
        <v>90</v>
      </c>
    </row>
    <row r="73" spans="1:2" ht="12.75">
      <c r="A73" s="40">
        <v>12184</v>
      </c>
      <c r="B73" s="41">
        <v>90</v>
      </c>
    </row>
    <row r="74" spans="1:2" ht="12.75">
      <c r="A74" s="40">
        <v>12186</v>
      </c>
      <c r="B74" s="41">
        <v>90</v>
      </c>
    </row>
    <row r="75" spans="1:2" ht="12.75">
      <c r="A75" s="40">
        <v>12188</v>
      </c>
      <c r="B75" s="41">
        <v>90</v>
      </c>
    </row>
    <row r="76" spans="1:2" ht="12.75">
      <c r="A76" s="40">
        <v>12189</v>
      </c>
      <c r="B76" s="41">
        <v>90</v>
      </c>
    </row>
    <row r="77" spans="1:2" ht="12.75">
      <c r="A77" s="40">
        <v>12190</v>
      </c>
      <c r="B77" s="41">
        <v>90</v>
      </c>
    </row>
    <row r="78" spans="1:2" ht="12.75">
      <c r="A78" s="40">
        <v>12194</v>
      </c>
      <c r="B78" s="41">
        <v>90</v>
      </c>
    </row>
    <row r="79" spans="1:2" ht="12.75">
      <c r="A79" s="40">
        <v>12197</v>
      </c>
      <c r="B79" s="41">
        <v>529.99</v>
      </c>
    </row>
    <row r="80" spans="1:2" ht="12.75">
      <c r="A80" s="40">
        <v>12239</v>
      </c>
      <c r="B80" s="41">
        <v>369.99</v>
      </c>
    </row>
    <row r="81" spans="1:2" ht="12.75">
      <c r="A81" s="40">
        <v>12182</v>
      </c>
      <c r="B81" s="41">
        <v>90</v>
      </c>
    </row>
    <row r="86" spans="1:2" ht="20.25">
      <c r="A86" s="42" t="s">
        <v>78</v>
      </c>
      <c r="B86" s="41">
        <f>SUM(B3:B81)</f>
        <v>36076.61000000003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workbookViewId="0" topLeftCell="A1">
      <selection activeCell="C1" sqref="C1"/>
    </sheetView>
  </sheetViews>
  <sheetFormatPr defaultColWidth="9.140625" defaultRowHeight="12.75"/>
  <cols>
    <col min="1" max="1" width="39.140625" style="40" customWidth="1"/>
    <col min="2" max="2" width="27.421875" style="41" customWidth="1"/>
    <col min="3" max="16384" width="11.421875" style="0" customWidth="1"/>
  </cols>
  <sheetData>
    <row r="1" spans="1:2" ht="27" customHeight="1" thickBot="1">
      <c r="A1" s="54" t="s">
        <v>238</v>
      </c>
      <c r="B1" s="56"/>
    </row>
    <row r="2" spans="1:2" ht="21" thickBot="1">
      <c r="A2" s="45" t="s">
        <v>75</v>
      </c>
      <c r="B2" s="46" t="s">
        <v>76</v>
      </c>
    </row>
    <row r="3" spans="1:2" ht="12.75">
      <c r="A3" s="40">
        <v>11741</v>
      </c>
      <c r="B3" s="41">
        <v>270</v>
      </c>
    </row>
    <row r="4" spans="1:2" ht="12.75">
      <c r="A4" s="40">
        <v>11742</v>
      </c>
      <c r="B4" s="41">
        <v>270</v>
      </c>
    </row>
    <row r="5" spans="1:2" ht="12.75">
      <c r="A5" s="40">
        <v>11748</v>
      </c>
      <c r="B5" s="41">
        <v>270</v>
      </c>
    </row>
    <row r="6" spans="1:2" ht="12.75">
      <c r="A6" s="40">
        <v>11754</v>
      </c>
      <c r="B6" s="41">
        <v>270</v>
      </c>
    </row>
    <row r="7" spans="1:2" ht="12.75">
      <c r="A7" s="40">
        <v>11756</v>
      </c>
      <c r="B7" s="41">
        <v>270</v>
      </c>
    </row>
    <row r="8" spans="1:2" ht="12.75">
      <c r="A8" s="40">
        <v>11760</v>
      </c>
      <c r="B8" s="41">
        <v>270</v>
      </c>
    </row>
    <row r="9" spans="1:2" ht="12.75">
      <c r="A9" s="40">
        <v>11762</v>
      </c>
      <c r="B9" s="41">
        <v>270</v>
      </c>
    </row>
    <row r="10" spans="1:2" ht="12.75">
      <c r="A10" s="40">
        <v>11763</v>
      </c>
      <c r="B10" s="41">
        <v>270</v>
      </c>
    </row>
    <row r="11" spans="1:2" ht="12.75">
      <c r="A11" s="40">
        <v>11767</v>
      </c>
      <c r="B11" s="41">
        <v>270</v>
      </c>
    </row>
    <row r="12" spans="1:2" ht="12.75">
      <c r="A12" s="40">
        <v>11768</v>
      </c>
      <c r="B12" s="41">
        <v>270</v>
      </c>
    </row>
    <row r="13" spans="1:2" ht="12.75">
      <c r="A13" s="40">
        <v>11780</v>
      </c>
      <c r="B13" s="41">
        <v>270</v>
      </c>
    </row>
    <row r="14" spans="1:2" ht="12.75">
      <c r="A14" s="40">
        <v>11797</v>
      </c>
      <c r="B14" s="41">
        <v>270</v>
      </c>
    </row>
    <row r="15" spans="1:2" ht="12.75">
      <c r="A15" s="40">
        <v>11798</v>
      </c>
      <c r="B15" s="41">
        <v>270</v>
      </c>
    </row>
    <row r="16" spans="1:2" ht="12.75">
      <c r="A16" s="40">
        <v>11800</v>
      </c>
      <c r="B16" s="41">
        <v>270</v>
      </c>
    </row>
    <row r="17" spans="1:2" ht="12.75">
      <c r="A17" s="40">
        <v>11804</v>
      </c>
      <c r="B17" s="41">
        <v>270</v>
      </c>
    </row>
    <row r="18" spans="1:2" ht="12.75">
      <c r="A18" s="40">
        <v>11808</v>
      </c>
      <c r="B18" s="41">
        <v>270</v>
      </c>
    </row>
    <row r="19" spans="1:2" ht="12.75">
      <c r="A19" s="40">
        <v>11818</v>
      </c>
      <c r="B19" s="41">
        <v>270</v>
      </c>
    </row>
    <row r="20" spans="1:2" ht="12.75">
      <c r="A20" s="40">
        <v>11820</v>
      </c>
      <c r="B20" s="41">
        <v>270</v>
      </c>
    </row>
    <row r="21" spans="1:2" ht="12.75">
      <c r="A21" s="40">
        <v>11823</v>
      </c>
      <c r="B21" s="41">
        <v>270</v>
      </c>
    </row>
    <row r="22" spans="1:2" ht="12.75">
      <c r="A22" s="40">
        <v>11828</v>
      </c>
      <c r="B22" s="41">
        <v>270</v>
      </c>
    </row>
    <row r="23" spans="1:2" ht="12.75">
      <c r="A23" s="40">
        <v>11830</v>
      </c>
      <c r="B23" s="41">
        <v>270</v>
      </c>
    </row>
    <row r="24" spans="1:2" ht="12.75">
      <c r="A24" s="40">
        <v>11831</v>
      </c>
      <c r="B24" s="41">
        <v>270</v>
      </c>
    </row>
    <row r="25" spans="1:2" ht="12.75">
      <c r="A25" s="40">
        <v>11832</v>
      </c>
      <c r="B25" s="41">
        <v>270</v>
      </c>
    </row>
    <row r="26" spans="1:2" ht="12.75">
      <c r="A26" s="40">
        <v>11835</v>
      </c>
      <c r="B26" s="41">
        <v>270</v>
      </c>
    </row>
    <row r="27" spans="1:2" ht="12.75">
      <c r="A27" s="40">
        <v>11845</v>
      </c>
      <c r="B27" s="41">
        <v>270</v>
      </c>
    </row>
    <row r="28" spans="1:2" ht="12.75">
      <c r="A28" s="40">
        <v>11846</v>
      </c>
      <c r="B28" s="41">
        <v>270</v>
      </c>
    </row>
    <row r="29" spans="1:2" ht="12.75">
      <c r="A29" s="40">
        <v>11848</v>
      </c>
      <c r="B29" s="41">
        <v>270</v>
      </c>
    </row>
    <row r="30" spans="1:2" ht="12.75">
      <c r="A30" s="40">
        <v>11859</v>
      </c>
      <c r="B30" s="41">
        <v>270</v>
      </c>
    </row>
    <row r="31" spans="1:2" ht="12.75">
      <c r="A31" s="40">
        <v>11861</v>
      </c>
      <c r="B31" s="41">
        <v>270</v>
      </c>
    </row>
    <row r="32" spans="1:2" ht="12.75">
      <c r="A32" s="40">
        <v>11869</v>
      </c>
      <c r="B32" s="41">
        <v>270</v>
      </c>
    </row>
    <row r="33" spans="1:2" ht="12.75">
      <c r="A33" s="40">
        <v>11881</v>
      </c>
      <c r="B33" s="41">
        <v>270</v>
      </c>
    </row>
    <row r="34" spans="1:2" ht="12.75">
      <c r="A34" s="40">
        <v>11883</v>
      </c>
      <c r="B34" s="41">
        <v>270</v>
      </c>
    </row>
    <row r="35" spans="1:2" ht="12.75">
      <c r="A35" s="40">
        <v>11892</v>
      </c>
      <c r="B35" s="41">
        <v>270</v>
      </c>
    </row>
    <row r="36" spans="1:2" ht="12.75">
      <c r="A36" s="40">
        <v>11893</v>
      </c>
      <c r="B36" s="41">
        <v>270</v>
      </c>
    </row>
    <row r="37" spans="1:2" ht="12.75">
      <c r="A37" s="40">
        <v>11894</v>
      </c>
      <c r="B37" s="41">
        <v>270</v>
      </c>
    </row>
    <row r="38" spans="1:2" ht="12.75">
      <c r="A38" s="40">
        <v>11896</v>
      </c>
      <c r="B38" s="41">
        <v>270</v>
      </c>
    </row>
    <row r="39" spans="1:2" ht="12.75">
      <c r="A39" s="40">
        <v>11898</v>
      </c>
      <c r="B39" s="41">
        <v>270</v>
      </c>
    </row>
    <row r="40" spans="1:2" ht="12.75">
      <c r="A40" s="40">
        <v>11911</v>
      </c>
      <c r="B40" s="41">
        <v>270</v>
      </c>
    </row>
    <row r="41" spans="1:2" ht="12.75">
      <c r="A41" s="40">
        <v>11913</v>
      </c>
      <c r="B41" s="41">
        <v>270</v>
      </c>
    </row>
    <row r="42" spans="1:2" ht="12.75">
      <c r="A42" s="40">
        <v>11914</v>
      </c>
      <c r="B42" s="41">
        <v>270</v>
      </c>
    </row>
    <row r="43" spans="1:2" ht="12.75">
      <c r="A43" s="40">
        <v>11923</v>
      </c>
      <c r="B43" s="41">
        <v>270</v>
      </c>
    </row>
    <row r="44" spans="1:2" ht="12.75">
      <c r="A44" s="40">
        <v>11929</v>
      </c>
      <c r="B44" s="41">
        <v>270</v>
      </c>
    </row>
    <row r="45" spans="1:2" ht="12.75">
      <c r="A45" s="40">
        <v>11930</v>
      </c>
      <c r="B45" s="41">
        <v>270</v>
      </c>
    </row>
    <row r="46" spans="1:2" ht="12.75">
      <c r="A46" s="40">
        <v>11935</v>
      </c>
      <c r="B46" s="41">
        <v>270</v>
      </c>
    </row>
    <row r="47" spans="1:2" ht="12.75">
      <c r="A47" s="40">
        <v>11936</v>
      </c>
      <c r="B47" s="41">
        <v>270</v>
      </c>
    </row>
    <row r="48" spans="1:2" ht="12.75">
      <c r="A48" s="40">
        <v>11940</v>
      </c>
      <c r="B48" s="41">
        <v>270</v>
      </c>
    </row>
    <row r="49" spans="1:2" ht="12.75">
      <c r="A49" s="40">
        <v>11944</v>
      </c>
      <c r="B49" s="41">
        <v>270</v>
      </c>
    </row>
    <row r="50" spans="1:2" ht="12.75">
      <c r="A50" s="40">
        <v>11952</v>
      </c>
      <c r="B50" s="41">
        <v>270</v>
      </c>
    </row>
    <row r="51" spans="1:2" ht="12.75">
      <c r="A51" s="40">
        <v>11955</v>
      </c>
      <c r="B51" s="41">
        <v>270</v>
      </c>
    </row>
    <row r="52" spans="1:2" ht="12.75">
      <c r="A52" s="40">
        <v>11955</v>
      </c>
      <c r="B52" s="41">
        <v>270</v>
      </c>
    </row>
    <row r="53" spans="1:2" ht="12.75">
      <c r="A53" s="40">
        <v>11960</v>
      </c>
      <c r="B53" s="41">
        <v>270</v>
      </c>
    </row>
    <row r="54" spans="1:2" ht="12.75">
      <c r="A54" s="40">
        <v>11963</v>
      </c>
      <c r="B54" s="41">
        <v>320</v>
      </c>
    </row>
    <row r="55" spans="1:2" ht="12.75">
      <c r="A55" s="40">
        <v>11967</v>
      </c>
      <c r="B55" s="41">
        <v>320</v>
      </c>
    </row>
    <row r="56" spans="1:2" ht="12.75">
      <c r="A56" s="40">
        <v>11976</v>
      </c>
      <c r="B56" s="41">
        <v>320</v>
      </c>
    </row>
    <row r="57" spans="1:2" ht="12.75">
      <c r="A57" s="40">
        <v>11978</v>
      </c>
      <c r="B57" s="41">
        <v>320</v>
      </c>
    </row>
    <row r="58" spans="1:2" ht="12.75">
      <c r="A58" s="40">
        <v>11987</v>
      </c>
      <c r="B58" s="41">
        <v>320</v>
      </c>
    </row>
    <row r="59" spans="1:2" ht="12.75">
      <c r="A59" s="40">
        <v>11999</v>
      </c>
      <c r="B59" s="41">
        <v>320</v>
      </c>
    </row>
    <row r="60" spans="1:2" ht="12.75">
      <c r="A60" s="40">
        <v>12010</v>
      </c>
      <c r="B60" s="41">
        <v>320</v>
      </c>
    </row>
    <row r="61" spans="1:2" ht="12.75">
      <c r="A61" s="40">
        <v>12052</v>
      </c>
      <c r="B61" s="41">
        <v>320</v>
      </c>
    </row>
    <row r="62" spans="1:2" ht="12.75">
      <c r="A62" s="40">
        <v>12075</v>
      </c>
      <c r="B62" s="41">
        <v>320</v>
      </c>
    </row>
    <row r="63" spans="1:2" ht="12.75">
      <c r="A63" s="40">
        <v>12076</v>
      </c>
      <c r="B63" s="41">
        <v>320</v>
      </c>
    </row>
    <row r="64" spans="1:2" ht="12.75">
      <c r="A64" s="40">
        <v>12080</v>
      </c>
      <c r="B64" s="41">
        <v>320</v>
      </c>
    </row>
    <row r="65" spans="1:2" ht="12.75">
      <c r="A65" s="40">
        <v>12081</v>
      </c>
      <c r="B65" s="41">
        <v>320</v>
      </c>
    </row>
    <row r="66" spans="1:2" ht="12.75">
      <c r="A66" s="40">
        <v>12082</v>
      </c>
      <c r="B66" s="41">
        <v>320</v>
      </c>
    </row>
    <row r="67" spans="1:2" ht="12.75">
      <c r="A67" s="40">
        <v>12084</v>
      </c>
      <c r="B67" s="41">
        <v>320</v>
      </c>
    </row>
    <row r="68" spans="1:2" ht="12.75">
      <c r="A68" s="40">
        <v>12086</v>
      </c>
      <c r="B68" s="41">
        <v>320</v>
      </c>
    </row>
    <row r="69" spans="1:2" ht="12.75">
      <c r="A69" s="40">
        <v>12087</v>
      </c>
      <c r="B69" s="41">
        <v>320</v>
      </c>
    </row>
    <row r="70" spans="1:2" ht="12.75">
      <c r="A70" s="40">
        <v>12093</v>
      </c>
      <c r="B70" s="41">
        <v>320</v>
      </c>
    </row>
    <row r="71" spans="1:2" ht="12.75">
      <c r="A71" s="40">
        <v>12095</v>
      </c>
      <c r="B71" s="41">
        <v>320</v>
      </c>
    </row>
    <row r="72" spans="1:2" ht="12.75">
      <c r="A72" s="40">
        <v>12123</v>
      </c>
      <c r="B72" s="41">
        <v>320</v>
      </c>
    </row>
    <row r="73" spans="1:2" ht="12.75">
      <c r="A73" s="40">
        <v>12127</v>
      </c>
      <c r="B73" s="41">
        <v>320</v>
      </c>
    </row>
    <row r="74" spans="1:2" ht="12.75">
      <c r="A74" s="40">
        <v>12137</v>
      </c>
      <c r="B74" s="41">
        <v>320</v>
      </c>
    </row>
    <row r="75" spans="1:2" ht="12.75">
      <c r="A75" s="40">
        <v>12207</v>
      </c>
      <c r="B75" s="41">
        <v>320</v>
      </c>
    </row>
    <row r="76" spans="1:2" ht="12.75">
      <c r="A76" s="40">
        <v>12212</v>
      </c>
      <c r="B76" s="41">
        <v>320</v>
      </c>
    </row>
    <row r="77" spans="1:2" ht="12.75">
      <c r="A77" s="40">
        <v>12136</v>
      </c>
      <c r="B77" s="41">
        <v>320</v>
      </c>
    </row>
    <row r="78" spans="1:2" ht="12.75">
      <c r="A78" s="40">
        <v>12138</v>
      </c>
      <c r="B78" s="41">
        <v>320</v>
      </c>
    </row>
    <row r="84" spans="1:2" ht="20.25">
      <c r="A84" s="42" t="s">
        <v>78</v>
      </c>
      <c r="B84" s="41">
        <f>SUM(B3:B78)</f>
        <v>21770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8"/>
  <sheetViews>
    <sheetView workbookViewId="0" topLeftCell="A1">
      <selection activeCell="B9" sqref="B9"/>
    </sheetView>
  </sheetViews>
  <sheetFormatPr defaultColWidth="9.140625" defaultRowHeight="12.75"/>
  <cols>
    <col min="1" max="2" width="36.7109375" style="40" customWidth="1"/>
    <col min="3" max="16384" width="11.421875" style="0" customWidth="1"/>
  </cols>
  <sheetData>
    <row r="1" spans="1:2" ht="27" customHeight="1" thickBot="1">
      <c r="A1" s="54" t="s">
        <v>239</v>
      </c>
      <c r="B1" s="55"/>
    </row>
    <row r="2" spans="1:2" ht="21" thickBot="1">
      <c r="A2" s="45" t="s">
        <v>75</v>
      </c>
      <c r="B2" s="45" t="s">
        <v>76</v>
      </c>
    </row>
    <row r="3" spans="1:2" ht="12.75">
      <c r="A3" s="40">
        <v>11736</v>
      </c>
      <c r="B3" s="41">
        <v>520</v>
      </c>
    </row>
    <row r="4" spans="1:2" ht="12.75">
      <c r="A4" s="40">
        <v>11743</v>
      </c>
      <c r="B4" s="41">
        <v>520</v>
      </c>
    </row>
    <row r="5" spans="1:2" ht="12.75">
      <c r="A5" s="40">
        <v>11747</v>
      </c>
      <c r="B5" s="41">
        <v>440</v>
      </c>
    </row>
    <row r="6" spans="1:2" ht="12.75">
      <c r="A6" s="40">
        <v>11766</v>
      </c>
      <c r="B6" s="41">
        <v>440</v>
      </c>
    </row>
    <row r="7" spans="1:2" ht="12.75">
      <c r="A7" s="40">
        <v>11769</v>
      </c>
      <c r="B7" s="41">
        <v>520</v>
      </c>
    </row>
    <row r="8" spans="1:2" ht="12.75">
      <c r="A8" s="40">
        <v>11776</v>
      </c>
      <c r="B8" s="41">
        <v>440</v>
      </c>
    </row>
    <row r="9" spans="1:2" ht="12.75">
      <c r="A9" s="40">
        <v>11786</v>
      </c>
      <c r="B9" s="41">
        <v>440</v>
      </c>
    </row>
    <row r="10" spans="1:2" ht="12.75">
      <c r="A10" s="40">
        <v>11788</v>
      </c>
      <c r="B10" s="41">
        <v>440</v>
      </c>
    </row>
    <row r="11" spans="1:2" ht="12.75">
      <c r="A11" s="40">
        <v>11789</v>
      </c>
      <c r="B11" s="41">
        <v>440</v>
      </c>
    </row>
    <row r="12" spans="1:2" ht="12.75">
      <c r="A12" s="40">
        <v>11799</v>
      </c>
      <c r="B12" s="41">
        <v>440</v>
      </c>
    </row>
    <row r="13" spans="1:2" ht="12.75">
      <c r="A13" s="40">
        <v>11803</v>
      </c>
      <c r="B13" s="41">
        <v>440</v>
      </c>
    </row>
    <row r="14" spans="1:2" ht="12.75">
      <c r="A14" s="40">
        <v>11805</v>
      </c>
      <c r="B14" s="41">
        <v>440</v>
      </c>
    </row>
    <row r="15" spans="1:2" ht="12.75">
      <c r="A15" s="40">
        <v>11806</v>
      </c>
      <c r="B15" s="41">
        <v>440</v>
      </c>
    </row>
    <row r="16" spans="1:2" ht="12.75">
      <c r="A16" s="40">
        <v>11810</v>
      </c>
      <c r="B16" s="41">
        <v>440</v>
      </c>
    </row>
    <row r="17" spans="1:2" ht="12.75">
      <c r="A17" s="40">
        <v>11813</v>
      </c>
      <c r="B17" s="41">
        <v>440</v>
      </c>
    </row>
    <row r="18" spans="1:2" ht="12.75">
      <c r="A18" s="40">
        <v>11814</v>
      </c>
      <c r="B18" s="41">
        <v>520</v>
      </c>
    </row>
    <row r="19" spans="1:2" ht="12.75">
      <c r="A19" s="40">
        <v>11815</v>
      </c>
      <c r="B19" s="41">
        <v>440</v>
      </c>
    </row>
    <row r="20" spans="1:2" ht="12.75">
      <c r="A20" s="40">
        <v>11816</v>
      </c>
      <c r="B20" s="41">
        <v>440</v>
      </c>
    </row>
    <row r="21" spans="1:2" ht="12.75">
      <c r="A21" s="40">
        <v>11819</v>
      </c>
      <c r="B21" s="41">
        <v>440</v>
      </c>
    </row>
    <row r="22" spans="1:2" ht="12.75">
      <c r="A22" s="40">
        <v>11821</v>
      </c>
      <c r="B22" s="41">
        <v>520</v>
      </c>
    </row>
    <row r="23" spans="1:2" ht="12.75">
      <c r="A23" s="40">
        <v>11822</v>
      </c>
      <c r="B23" s="41">
        <v>520</v>
      </c>
    </row>
    <row r="24" spans="1:2" ht="12.75">
      <c r="A24" s="40">
        <v>11824</v>
      </c>
      <c r="B24" s="41">
        <v>520</v>
      </c>
    </row>
    <row r="25" spans="1:2" ht="12.75">
      <c r="A25" s="40">
        <v>11827</v>
      </c>
      <c r="B25" s="41">
        <v>435</v>
      </c>
    </row>
    <row r="26" spans="1:2" ht="12.75">
      <c r="A26" s="40">
        <v>11829</v>
      </c>
      <c r="B26" s="41">
        <v>440</v>
      </c>
    </row>
    <row r="27" spans="1:2" ht="12.75">
      <c r="A27" s="40">
        <v>11833</v>
      </c>
      <c r="B27" s="41">
        <v>440</v>
      </c>
    </row>
    <row r="28" spans="1:2" ht="12.75">
      <c r="A28" s="40">
        <v>11837</v>
      </c>
      <c r="B28" s="41">
        <v>520</v>
      </c>
    </row>
    <row r="29" spans="1:2" ht="12.75">
      <c r="A29" s="40">
        <v>11838</v>
      </c>
      <c r="B29" s="41">
        <v>440</v>
      </c>
    </row>
    <row r="30" spans="1:2" ht="12.75">
      <c r="A30" s="40">
        <v>11839</v>
      </c>
      <c r="B30" s="41">
        <v>440</v>
      </c>
    </row>
    <row r="31" spans="1:2" ht="12.75">
      <c r="A31" s="40">
        <v>11840</v>
      </c>
      <c r="B31" s="41">
        <v>440</v>
      </c>
    </row>
    <row r="32" spans="1:2" ht="12.75">
      <c r="A32" s="40">
        <v>11841</v>
      </c>
      <c r="B32" s="41">
        <v>440</v>
      </c>
    </row>
    <row r="33" spans="1:2" ht="12.75">
      <c r="A33" s="40">
        <v>11842</v>
      </c>
      <c r="B33" s="41">
        <v>440</v>
      </c>
    </row>
    <row r="34" spans="1:2" ht="12.75">
      <c r="A34" s="40">
        <v>11843</v>
      </c>
      <c r="B34" s="41">
        <v>440</v>
      </c>
    </row>
    <row r="35" spans="1:2" ht="12.75">
      <c r="A35" s="40">
        <v>11847</v>
      </c>
      <c r="B35" s="41">
        <v>440</v>
      </c>
    </row>
    <row r="36" spans="1:2" ht="12.75">
      <c r="A36" s="40">
        <v>11866</v>
      </c>
      <c r="B36" s="41">
        <v>440</v>
      </c>
    </row>
    <row r="37" spans="1:2" ht="12.75">
      <c r="A37" s="40">
        <v>11868</v>
      </c>
      <c r="B37" s="41">
        <v>440</v>
      </c>
    </row>
    <row r="38" spans="1:2" ht="12.75">
      <c r="A38" s="40">
        <v>11871</v>
      </c>
      <c r="B38" s="41">
        <v>440</v>
      </c>
    </row>
    <row r="39" spans="1:2" ht="12.75">
      <c r="A39" s="40">
        <v>11873</v>
      </c>
      <c r="B39" s="41">
        <v>440</v>
      </c>
    </row>
    <row r="40" spans="1:2" ht="12.75">
      <c r="A40" s="40">
        <v>11876</v>
      </c>
      <c r="B40" s="41">
        <v>520</v>
      </c>
    </row>
    <row r="41" spans="1:2" ht="12.75">
      <c r="A41" s="40">
        <v>11877</v>
      </c>
      <c r="B41" s="41">
        <v>440</v>
      </c>
    </row>
    <row r="42" spans="1:2" ht="12.75">
      <c r="A42" s="40">
        <v>11880</v>
      </c>
      <c r="B42" s="41">
        <v>520</v>
      </c>
    </row>
    <row r="43" spans="1:2" ht="12.75">
      <c r="A43" s="40">
        <v>11884</v>
      </c>
      <c r="B43" s="41">
        <v>440</v>
      </c>
    </row>
    <row r="44" spans="1:2" ht="12.75">
      <c r="A44" s="40">
        <v>11888</v>
      </c>
      <c r="B44" s="41">
        <v>520</v>
      </c>
    </row>
    <row r="45" spans="1:2" ht="12.75">
      <c r="A45" s="40">
        <v>11889</v>
      </c>
      <c r="B45" s="41">
        <v>520</v>
      </c>
    </row>
    <row r="46" spans="1:2" ht="12.75">
      <c r="A46" s="40">
        <v>11890</v>
      </c>
      <c r="B46" s="41">
        <v>440</v>
      </c>
    </row>
    <row r="47" spans="1:2" ht="12.75">
      <c r="A47" s="40">
        <v>11891</v>
      </c>
      <c r="B47" s="41">
        <v>440</v>
      </c>
    </row>
    <row r="48" spans="1:2" ht="12.75">
      <c r="A48" s="40">
        <v>11899</v>
      </c>
      <c r="B48" s="41">
        <v>440</v>
      </c>
    </row>
    <row r="49" spans="1:2" ht="12.75">
      <c r="A49" s="40">
        <v>11900</v>
      </c>
      <c r="B49" s="41">
        <v>520</v>
      </c>
    </row>
    <row r="50" spans="1:2" ht="12.75">
      <c r="A50" s="40">
        <v>11901</v>
      </c>
      <c r="B50" s="41">
        <v>440</v>
      </c>
    </row>
    <row r="51" spans="1:2" ht="12.75">
      <c r="A51" s="40">
        <v>11902</v>
      </c>
      <c r="B51" s="41">
        <v>440</v>
      </c>
    </row>
    <row r="52" spans="1:2" ht="12.75">
      <c r="A52" s="40">
        <v>11906</v>
      </c>
      <c r="B52" s="41">
        <v>440</v>
      </c>
    </row>
    <row r="53" spans="1:2" ht="12.75">
      <c r="A53" s="40">
        <v>11907</v>
      </c>
      <c r="B53" s="41">
        <v>520</v>
      </c>
    </row>
    <row r="54" spans="1:2" ht="12.75">
      <c r="A54" s="40">
        <v>11908</v>
      </c>
      <c r="B54" s="41">
        <v>440</v>
      </c>
    </row>
    <row r="55" spans="1:2" ht="12.75">
      <c r="A55" s="40">
        <v>11910</v>
      </c>
      <c r="B55" s="41">
        <v>440</v>
      </c>
    </row>
    <row r="56" spans="1:2" ht="12.75">
      <c r="A56" s="40">
        <v>11912</v>
      </c>
      <c r="B56" s="41">
        <v>440</v>
      </c>
    </row>
    <row r="57" spans="1:2" ht="12.75">
      <c r="A57" s="40">
        <v>11915</v>
      </c>
      <c r="B57" s="41">
        <v>530</v>
      </c>
    </row>
    <row r="58" spans="1:2" ht="12.75">
      <c r="A58" s="40">
        <v>11916</v>
      </c>
      <c r="B58" s="41">
        <v>440</v>
      </c>
    </row>
    <row r="59" spans="1:2" ht="12.75">
      <c r="A59" s="40">
        <v>11918</v>
      </c>
      <c r="B59" s="41">
        <v>520</v>
      </c>
    </row>
    <row r="60" spans="1:2" ht="12.75">
      <c r="A60" s="40">
        <v>11922</v>
      </c>
      <c r="B60" s="41">
        <v>440</v>
      </c>
    </row>
    <row r="61" spans="1:2" ht="12.75">
      <c r="A61" s="40">
        <v>11928</v>
      </c>
      <c r="B61" s="41">
        <v>610.01</v>
      </c>
    </row>
    <row r="62" spans="1:2" ht="12.75">
      <c r="A62" s="40">
        <v>11932</v>
      </c>
      <c r="B62" s="41">
        <v>440</v>
      </c>
    </row>
    <row r="63" spans="1:2" ht="12.75">
      <c r="A63" s="40">
        <v>11934</v>
      </c>
      <c r="B63" s="41">
        <v>520</v>
      </c>
    </row>
    <row r="64" spans="1:2" ht="12.75">
      <c r="A64" s="40">
        <v>11948</v>
      </c>
      <c r="B64" s="41">
        <v>569.99</v>
      </c>
    </row>
    <row r="65" spans="1:2" ht="12.75">
      <c r="A65" s="40">
        <v>11949</v>
      </c>
      <c r="B65" s="41">
        <v>490</v>
      </c>
    </row>
    <row r="66" spans="1:2" ht="12.75">
      <c r="A66" s="40">
        <v>11952</v>
      </c>
      <c r="B66" s="41">
        <v>520</v>
      </c>
    </row>
    <row r="67" spans="1:2" ht="12.75">
      <c r="A67" s="40">
        <v>11953</v>
      </c>
      <c r="B67" s="41">
        <v>520</v>
      </c>
    </row>
    <row r="68" spans="1:2" ht="12.75">
      <c r="A68" s="40">
        <v>11953</v>
      </c>
      <c r="B68" s="41">
        <v>520</v>
      </c>
    </row>
    <row r="69" spans="1:2" ht="12.75">
      <c r="A69" s="40">
        <v>11954</v>
      </c>
      <c r="B69" s="41">
        <v>520</v>
      </c>
    </row>
    <row r="70" spans="1:2" ht="12.75">
      <c r="A70" s="40">
        <v>11955</v>
      </c>
      <c r="B70" s="41">
        <v>520</v>
      </c>
    </row>
    <row r="71" spans="1:2" ht="12.75">
      <c r="A71" s="40">
        <v>11959</v>
      </c>
      <c r="B71" s="41">
        <v>440</v>
      </c>
    </row>
    <row r="72" spans="1:2" ht="12.75">
      <c r="A72" s="40">
        <v>11961</v>
      </c>
      <c r="B72" s="41">
        <v>569.99</v>
      </c>
    </row>
    <row r="73" spans="1:2" ht="12.75">
      <c r="A73" s="40">
        <v>11962</v>
      </c>
      <c r="B73" s="41">
        <v>440</v>
      </c>
    </row>
    <row r="74" spans="1:2" ht="12.75">
      <c r="A74" s="40">
        <v>11962</v>
      </c>
      <c r="B74" s="41">
        <v>490</v>
      </c>
    </row>
    <row r="75" spans="1:2" ht="12.75">
      <c r="A75" s="40">
        <v>11964</v>
      </c>
      <c r="B75" s="41">
        <v>490</v>
      </c>
    </row>
    <row r="76" spans="1:2" ht="12.75">
      <c r="A76" s="40">
        <v>11965</v>
      </c>
      <c r="B76" s="41">
        <v>490</v>
      </c>
    </row>
    <row r="77" spans="1:2" ht="12.75">
      <c r="A77" s="40">
        <v>11966</v>
      </c>
      <c r="B77" s="41">
        <v>440</v>
      </c>
    </row>
    <row r="78" spans="1:2" ht="12.75">
      <c r="A78" s="40">
        <v>11966</v>
      </c>
      <c r="B78" s="41">
        <v>490</v>
      </c>
    </row>
    <row r="79" spans="1:2" ht="12.75">
      <c r="A79" s="40">
        <v>11968</v>
      </c>
      <c r="B79" s="41">
        <v>490</v>
      </c>
    </row>
    <row r="80" spans="1:2" ht="12.75">
      <c r="A80" s="40">
        <v>11969</v>
      </c>
      <c r="B80" s="41">
        <v>490</v>
      </c>
    </row>
    <row r="81" spans="1:2" ht="12.75">
      <c r="A81" s="40">
        <v>11975</v>
      </c>
      <c r="B81" s="41">
        <v>490</v>
      </c>
    </row>
    <row r="82" spans="1:2" ht="12.75">
      <c r="A82" s="40">
        <v>11977</v>
      </c>
      <c r="B82" s="41">
        <v>490</v>
      </c>
    </row>
    <row r="83" spans="1:2" ht="12.75">
      <c r="A83" s="40">
        <v>11979</v>
      </c>
      <c r="B83" s="41">
        <v>569.99</v>
      </c>
    </row>
    <row r="84" spans="1:2" ht="12.75">
      <c r="A84" s="40">
        <v>11980</v>
      </c>
      <c r="B84" s="41">
        <v>569.99</v>
      </c>
    </row>
    <row r="85" spans="1:2" ht="12.75">
      <c r="A85" s="40">
        <v>11981</v>
      </c>
      <c r="B85" s="41">
        <v>569.99</v>
      </c>
    </row>
    <row r="86" spans="1:2" ht="12.75">
      <c r="A86" s="40">
        <v>11982</v>
      </c>
      <c r="B86" s="41">
        <v>490</v>
      </c>
    </row>
    <row r="87" spans="1:2" ht="12.75">
      <c r="A87" s="40">
        <v>11983</v>
      </c>
      <c r="B87" s="41">
        <v>440</v>
      </c>
    </row>
    <row r="88" spans="1:2" ht="12.75">
      <c r="A88" s="40">
        <v>11984</v>
      </c>
      <c r="B88" s="41">
        <v>569.99</v>
      </c>
    </row>
    <row r="89" spans="1:2" ht="12.75">
      <c r="A89" s="40">
        <v>11988</v>
      </c>
      <c r="B89" s="41">
        <v>569.99</v>
      </c>
    </row>
    <row r="90" spans="1:2" ht="12.75">
      <c r="A90" s="40">
        <v>11991</v>
      </c>
      <c r="B90" s="41">
        <v>569.99</v>
      </c>
    </row>
    <row r="91" spans="1:2" ht="12.75">
      <c r="A91" s="40">
        <v>11992</v>
      </c>
      <c r="B91" s="41">
        <v>569.99</v>
      </c>
    </row>
    <row r="92" spans="1:2" ht="12.75">
      <c r="A92" s="40">
        <v>11993</v>
      </c>
      <c r="B92" s="41">
        <v>490</v>
      </c>
    </row>
    <row r="93" spans="1:2" ht="12.75">
      <c r="A93" s="40">
        <v>11994</v>
      </c>
      <c r="B93" s="41">
        <v>490</v>
      </c>
    </row>
    <row r="94" spans="1:2" ht="12.75">
      <c r="A94" s="40">
        <v>11995</v>
      </c>
      <c r="B94" s="41">
        <v>490</v>
      </c>
    </row>
    <row r="95" spans="1:2" ht="12.75">
      <c r="A95" s="40">
        <v>12006</v>
      </c>
      <c r="B95" s="41">
        <v>859.99</v>
      </c>
    </row>
    <row r="96" spans="1:2" ht="12.75">
      <c r="A96" s="40">
        <v>12011</v>
      </c>
      <c r="B96" s="41">
        <v>490</v>
      </c>
    </row>
    <row r="97" spans="1:2" ht="12.75">
      <c r="A97" s="40">
        <v>12012</v>
      </c>
      <c r="B97" s="41">
        <v>520</v>
      </c>
    </row>
    <row r="98" spans="1:2" ht="12.75">
      <c r="A98" s="40">
        <v>12038</v>
      </c>
      <c r="B98" s="41">
        <v>490</v>
      </c>
    </row>
    <row r="99" spans="1:2" ht="12.75">
      <c r="A99" s="40">
        <v>12039</v>
      </c>
      <c r="B99" s="41">
        <v>490</v>
      </c>
    </row>
    <row r="100" spans="1:2" ht="12.75">
      <c r="A100" s="40">
        <v>12040</v>
      </c>
      <c r="B100" s="41">
        <v>490</v>
      </c>
    </row>
    <row r="101" spans="1:2" ht="12.75">
      <c r="A101" s="40">
        <v>12041</v>
      </c>
      <c r="B101" s="41">
        <v>490</v>
      </c>
    </row>
    <row r="102" spans="1:2" ht="12.75">
      <c r="A102" s="40">
        <v>12050</v>
      </c>
      <c r="B102" s="41">
        <v>490</v>
      </c>
    </row>
    <row r="103" spans="1:2" ht="12.75">
      <c r="A103" s="40">
        <v>12051</v>
      </c>
      <c r="B103" s="41">
        <v>569.99</v>
      </c>
    </row>
    <row r="104" spans="1:2" ht="12.75">
      <c r="A104" s="40">
        <v>12053</v>
      </c>
      <c r="B104" s="41">
        <v>569.99</v>
      </c>
    </row>
    <row r="105" spans="1:2" ht="12.75">
      <c r="A105" s="40">
        <v>12065</v>
      </c>
      <c r="B105" s="41">
        <v>569.99</v>
      </c>
    </row>
    <row r="106" spans="1:2" ht="12.75">
      <c r="A106" s="40">
        <v>12067</v>
      </c>
      <c r="B106" s="41">
        <v>529.99</v>
      </c>
    </row>
    <row r="107" spans="1:2" ht="12.75">
      <c r="A107" s="40">
        <v>12068</v>
      </c>
      <c r="B107" s="41">
        <v>490</v>
      </c>
    </row>
    <row r="108" spans="1:2" ht="12.75">
      <c r="A108" s="40">
        <v>12070</v>
      </c>
      <c r="B108" s="41">
        <v>490</v>
      </c>
    </row>
    <row r="109" spans="1:2" ht="12.75">
      <c r="A109" s="40">
        <v>12071</v>
      </c>
      <c r="B109" s="41">
        <v>569.99</v>
      </c>
    </row>
    <row r="110" spans="1:2" ht="12.75">
      <c r="A110" s="40">
        <v>12077</v>
      </c>
      <c r="B110" s="41">
        <v>490</v>
      </c>
    </row>
    <row r="111" spans="1:2" ht="12.75">
      <c r="A111" s="40">
        <v>12078</v>
      </c>
      <c r="B111" s="41">
        <v>490</v>
      </c>
    </row>
    <row r="112" spans="1:2" ht="12.75">
      <c r="A112" s="40">
        <v>12078</v>
      </c>
      <c r="B112" s="41">
        <v>490</v>
      </c>
    </row>
    <row r="113" spans="1:2" ht="12.75">
      <c r="A113" s="40">
        <v>12079</v>
      </c>
      <c r="B113" s="41">
        <v>490</v>
      </c>
    </row>
    <row r="114" spans="1:2" ht="12.75">
      <c r="A114" s="40">
        <v>12079</v>
      </c>
      <c r="B114" s="41">
        <v>490</v>
      </c>
    </row>
    <row r="115" spans="1:2" ht="12.75">
      <c r="A115" s="40">
        <v>12080</v>
      </c>
      <c r="B115" s="41">
        <v>490</v>
      </c>
    </row>
    <row r="116" spans="1:2" ht="12.75">
      <c r="A116" s="40">
        <v>12088</v>
      </c>
      <c r="B116" s="41">
        <v>569.99</v>
      </c>
    </row>
    <row r="117" spans="1:2" ht="12.75">
      <c r="A117" s="40">
        <v>12090</v>
      </c>
      <c r="B117" s="41">
        <v>569.99</v>
      </c>
    </row>
    <row r="118" spans="1:2" ht="12.75">
      <c r="A118" s="40">
        <v>12092</v>
      </c>
      <c r="B118" s="41">
        <v>569.99</v>
      </c>
    </row>
    <row r="119" spans="1:2" ht="12.75">
      <c r="A119" s="40">
        <v>12122</v>
      </c>
      <c r="B119" s="41">
        <v>569.99</v>
      </c>
    </row>
    <row r="120" spans="1:2" ht="12.75">
      <c r="A120" s="40">
        <v>12126</v>
      </c>
      <c r="B120" s="41">
        <v>569.99</v>
      </c>
    </row>
    <row r="121" spans="1:2" ht="12.75">
      <c r="A121" s="40">
        <v>12127</v>
      </c>
      <c r="B121" s="41">
        <v>490</v>
      </c>
    </row>
    <row r="122" spans="1:2" ht="12.75">
      <c r="A122" s="40">
        <v>12129</v>
      </c>
      <c r="B122" s="41">
        <v>490</v>
      </c>
    </row>
    <row r="123" spans="1:2" ht="12.75">
      <c r="A123" s="40">
        <v>12130</v>
      </c>
      <c r="B123" s="41">
        <v>490</v>
      </c>
    </row>
    <row r="124" spans="1:2" ht="12.75">
      <c r="A124" s="40">
        <v>12129</v>
      </c>
      <c r="B124" s="41">
        <v>490</v>
      </c>
    </row>
    <row r="125" spans="1:2" ht="12.75">
      <c r="A125" s="40">
        <v>12132</v>
      </c>
      <c r="B125" s="41">
        <v>490</v>
      </c>
    </row>
    <row r="126" spans="1:2" ht="12.75">
      <c r="A126" s="40">
        <v>12133</v>
      </c>
      <c r="B126" s="41">
        <v>490</v>
      </c>
    </row>
    <row r="127" spans="1:2" ht="12.75">
      <c r="A127" s="40">
        <v>12131</v>
      </c>
      <c r="B127" s="41">
        <v>490</v>
      </c>
    </row>
    <row r="128" spans="1:2" ht="12.75">
      <c r="A128" s="40">
        <v>12135</v>
      </c>
      <c r="B128" s="41">
        <v>490</v>
      </c>
    </row>
    <row r="129" spans="1:2" ht="12.75">
      <c r="A129" s="40">
        <v>12152</v>
      </c>
      <c r="B129" s="41">
        <v>490</v>
      </c>
    </row>
    <row r="130" spans="1:2" ht="12.75">
      <c r="A130" s="40">
        <v>12196</v>
      </c>
      <c r="B130" s="41">
        <v>490</v>
      </c>
    </row>
    <row r="131" spans="1:2" ht="12.75">
      <c r="A131" s="40">
        <v>12198</v>
      </c>
      <c r="B131" s="41">
        <v>440</v>
      </c>
    </row>
    <row r="132" spans="1:2" ht="12.75">
      <c r="A132" s="40">
        <v>12202</v>
      </c>
      <c r="B132" s="41">
        <v>490</v>
      </c>
    </row>
    <row r="133" spans="1:2" ht="12.75">
      <c r="A133" s="40">
        <v>12203</v>
      </c>
      <c r="B133" s="41">
        <v>490</v>
      </c>
    </row>
    <row r="134" spans="1:2" ht="12.75">
      <c r="A134" s="40">
        <v>12204</v>
      </c>
      <c r="B134" s="41">
        <v>569.99</v>
      </c>
    </row>
    <row r="135" spans="1:2" ht="12.75">
      <c r="A135" s="40">
        <v>12206</v>
      </c>
      <c r="B135" s="41">
        <v>569.99</v>
      </c>
    </row>
    <row r="136" spans="1:2" ht="12.75">
      <c r="A136" s="40">
        <v>12208</v>
      </c>
      <c r="B136" s="41">
        <v>490</v>
      </c>
    </row>
    <row r="137" spans="1:2" ht="12.75">
      <c r="A137" s="40">
        <v>12211</v>
      </c>
      <c r="B137" s="41">
        <v>490</v>
      </c>
    </row>
    <row r="138" ht="12.75">
      <c r="B138" s="41"/>
    </row>
    <row r="148" spans="1:2" ht="18">
      <c r="A148" s="47" t="s">
        <v>78</v>
      </c>
      <c r="B148" s="41">
        <f>SUM(B3:B137)</f>
        <v>66574.78999999996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8" sqref="A8"/>
    </sheetView>
  </sheetViews>
  <sheetFormatPr defaultColWidth="9.140625" defaultRowHeight="12.75"/>
  <cols>
    <col min="1" max="1" width="34.57421875" style="0" customWidth="1"/>
    <col min="2" max="2" width="42.7109375" style="0" customWidth="1"/>
    <col min="3" max="16384" width="11.421875" style="0" customWidth="1"/>
  </cols>
  <sheetData>
    <row r="1" spans="1:2" ht="27.75" customHeight="1" thickBot="1">
      <c r="A1" s="54" t="s">
        <v>240</v>
      </c>
      <c r="B1" s="55"/>
    </row>
    <row r="2" spans="1:2" ht="21" thickBot="1">
      <c r="A2" s="45" t="s">
        <v>75</v>
      </c>
      <c r="B2" s="45" t="s">
        <v>76</v>
      </c>
    </row>
    <row r="3" spans="1:2" ht="12.75">
      <c r="A3">
        <v>11997</v>
      </c>
      <c r="B3" s="14">
        <v>100</v>
      </c>
    </row>
    <row r="12" spans="1:2" ht="18">
      <c r="A12" s="16" t="s">
        <v>78</v>
      </c>
      <c r="B12" s="14">
        <f>SUM(B3:B5)</f>
        <v>100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8" sqref="A8"/>
    </sheetView>
  </sheetViews>
  <sheetFormatPr defaultColWidth="9.140625" defaultRowHeight="12.75"/>
  <cols>
    <col min="1" max="1" width="32.421875" style="0" customWidth="1"/>
    <col min="2" max="2" width="30.57421875" style="0" customWidth="1"/>
    <col min="3" max="16384" width="11.421875" style="0" customWidth="1"/>
  </cols>
  <sheetData>
    <row r="1" spans="1:2" ht="27" customHeight="1" thickBot="1">
      <c r="A1" s="54" t="s">
        <v>241</v>
      </c>
      <c r="B1" s="55"/>
    </row>
    <row r="2" spans="1:2" ht="21" thickBot="1">
      <c r="A2" s="45" t="s">
        <v>75</v>
      </c>
      <c r="B2" s="45" t="s">
        <v>76</v>
      </c>
    </row>
    <row r="3" spans="1:3" ht="12.75">
      <c r="A3" s="40">
        <v>11941</v>
      </c>
      <c r="B3" s="41">
        <v>630</v>
      </c>
      <c r="C3" t="s">
        <v>77</v>
      </c>
    </row>
    <row r="4" spans="1:3" ht="12.75">
      <c r="A4" s="40">
        <v>11942</v>
      </c>
      <c r="B4" s="41">
        <v>630</v>
      </c>
      <c r="C4" t="s">
        <v>77</v>
      </c>
    </row>
    <row r="5" spans="1:3" ht="12.75">
      <c r="A5" s="40">
        <v>11943</v>
      </c>
      <c r="B5" s="41">
        <v>631</v>
      </c>
      <c r="C5" t="s">
        <v>77</v>
      </c>
    </row>
    <row r="6" spans="1:2" ht="12.75">
      <c r="A6" s="40">
        <v>12094</v>
      </c>
      <c r="B6" s="41">
        <v>529.99</v>
      </c>
    </row>
    <row r="7" spans="1:2" ht="12.75">
      <c r="A7" s="40">
        <v>12097</v>
      </c>
      <c r="B7" s="41">
        <v>529.99</v>
      </c>
    </row>
    <row r="8" spans="1:2" ht="12.75">
      <c r="A8" s="40">
        <v>12133</v>
      </c>
      <c r="B8" s="41">
        <v>529.99</v>
      </c>
    </row>
    <row r="9" spans="1:2" ht="12.75">
      <c r="A9" s="40">
        <v>12134</v>
      </c>
      <c r="B9" s="41">
        <v>529.99</v>
      </c>
    </row>
    <row r="10" spans="1:3" ht="12.75">
      <c r="A10" s="40">
        <v>12180</v>
      </c>
      <c r="B10" s="41">
        <v>150</v>
      </c>
      <c r="C10" t="s">
        <v>77</v>
      </c>
    </row>
    <row r="11" spans="1:2" ht="12.75">
      <c r="A11" s="40">
        <v>12205</v>
      </c>
      <c r="B11" s="41">
        <v>369.99</v>
      </c>
    </row>
    <row r="17" spans="1:2" ht="18">
      <c r="A17" s="16" t="s">
        <v>78</v>
      </c>
      <c r="B17" s="14">
        <f>SUM(B3:B11)</f>
        <v>4530.949999999999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2"/>
    </sheetView>
  </sheetViews>
  <sheetFormatPr defaultColWidth="9.140625" defaultRowHeight="12.75"/>
  <cols>
    <col min="1" max="1" width="32.28125" style="0" customWidth="1"/>
    <col min="2" max="2" width="37.8515625" style="0" customWidth="1"/>
    <col min="3" max="16384" width="11.421875" style="0" customWidth="1"/>
  </cols>
  <sheetData>
    <row r="1" spans="1:2" ht="27" customHeight="1" thickBot="1">
      <c r="A1" s="54" t="s">
        <v>242</v>
      </c>
      <c r="B1" s="55"/>
    </row>
    <row r="2" spans="1:2" ht="21" thickBot="1">
      <c r="A2" s="45" t="s">
        <v>75</v>
      </c>
      <c r="B2" s="45" t="s">
        <v>76</v>
      </c>
    </row>
    <row r="3" spans="1:2" ht="12.75">
      <c r="A3">
        <v>11710</v>
      </c>
      <c r="B3" s="14">
        <v>2500</v>
      </c>
    </row>
    <row r="4" spans="1:2" ht="12.75">
      <c r="A4">
        <v>11623</v>
      </c>
      <c r="B4" s="14">
        <v>2500</v>
      </c>
    </row>
    <row r="5" spans="1:2" ht="12.75">
      <c r="A5">
        <v>11950</v>
      </c>
      <c r="B5" s="14">
        <v>2900</v>
      </c>
    </row>
    <row r="6" spans="1:2" ht="12.75">
      <c r="A6">
        <v>12253</v>
      </c>
      <c r="B6" s="15">
        <v>2900</v>
      </c>
    </row>
    <row r="12" spans="1:2" ht="18">
      <c r="A12" s="16" t="s">
        <v>78</v>
      </c>
      <c r="B12" s="14">
        <f>SUM(B3:B6)</f>
        <v>10800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IV1"/>
    </sheetView>
  </sheetViews>
  <sheetFormatPr defaultColWidth="9.140625" defaultRowHeight="12.75"/>
  <cols>
    <col min="1" max="1" width="33.7109375" style="0" customWidth="1"/>
    <col min="2" max="2" width="27.7109375" style="0" customWidth="1"/>
    <col min="3" max="16384" width="11.421875" style="0" customWidth="1"/>
  </cols>
  <sheetData>
    <row r="1" spans="1:2" ht="27" customHeight="1" thickBot="1">
      <c r="A1" s="54" t="s">
        <v>243</v>
      </c>
      <c r="B1" s="55"/>
    </row>
    <row r="2" spans="1:2" ht="21" thickBot="1">
      <c r="A2" s="45" t="s">
        <v>75</v>
      </c>
      <c r="B2" s="45" t="s">
        <v>76</v>
      </c>
    </row>
    <row r="3" spans="1:3" ht="12.75">
      <c r="A3" s="40">
        <v>11779</v>
      </c>
      <c r="B3" s="41">
        <v>336.25</v>
      </c>
      <c r="C3" t="s">
        <v>212</v>
      </c>
    </row>
    <row r="4" spans="1:3" ht="12.75">
      <c r="A4" s="40">
        <v>12072</v>
      </c>
      <c r="B4" s="41">
        <v>348</v>
      </c>
      <c r="C4" t="s">
        <v>212</v>
      </c>
    </row>
    <row r="5" spans="1:3" ht="12.75">
      <c r="A5" s="40">
        <v>12120</v>
      </c>
      <c r="B5" s="41">
        <v>348</v>
      </c>
      <c r="C5" t="s">
        <v>212</v>
      </c>
    </row>
    <row r="6" spans="1:3" ht="12.75">
      <c r="A6" s="40">
        <v>11957</v>
      </c>
      <c r="B6" s="41">
        <v>1160</v>
      </c>
      <c r="C6" t="s">
        <v>79</v>
      </c>
    </row>
    <row r="7" spans="1:3" ht="12.75">
      <c r="A7" s="40">
        <v>11774</v>
      </c>
      <c r="B7" s="41">
        <v>1161</v>
      </c>
      <c r="C7" t="s">
        <v>79</v>
      </c>
    </row>
    <row r="8" spans="1:3" ht="12.75">
      <c r="A8" s="40">
        <v>11962</v>
      </c>
      <c r="B8" s="41">
        <v>1044</v>
      </c>
      <c r="C8" t="s">
        <v>212</v>
      </c>
    </row>
    <row r="9" spans="1:3" ht="12.75">
      <c r="A9" s="40">
        <v>12131</v>
      </c>
      <c r="B9" s="41">
        <v>348</v>
      </c>
      <c r="C9" t="s">
        <v>212</v>
      </c>
    </row>
    <row r="10" spans="1:2" ht="12.75">
      <c r="A10" s="40"/>
      <c r="B10" s="40"/>
    </row>
    <row r="11" spans="1:2" ht="12.75">
      <c r="A11" s="40"/>
      <c r="B11" s="40"/>
    </row>
    <row r="12" spans="1:2" ht="12.75">
      <c r="A12" s="40"/>
      <c r="B12" s="48">
        <f>SUM(B3:B11)</f>
        <v>4745.25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5" sqref="C15"/>
    </sheetView>
  </sheetViews>
  <sheetFormatPr defaultColWidth="9.140625" defaultRowHeight="12.75"/>
  <cols>
    <col min="1" max="1" width="30.8515625" style="0" customWidth="1"/>
    <col min="2" max="2" width="24.28125" style="0" customWidth="1"/>
    <col min="3" max="3" width="27.00390625" style="0" customWidth="1"/>
    <col min="4" max="16384" width="11.421875" style="0" customWidth="1"/>
  </cols>
  <sheetData>
    <row r="1" spans="1:2" ht="27" customHeight="1" thickBot="1">
      <c r="A1" s="54" t="s">
        <v>244</v>
      </c>
      <c r="B1" s="55"/>
    </row>
    <row r="2" spans="1:2" ht="18.75" thickBot="1">
      <c r="A2" s="49" t="s">
        <v>75</v>
      </c>
      <c r="B2" s="49" t="s">
        <v>76</v>
      </c>
    </row>
    <row r="3" spans="1:2" ht="12.75">
      <c r="A3" s="40"/>
      <c r="B3" s="41"/>
    </row>
    <row r="4" spans="1:3" ht="12.75">
      <c r="A4" s="40">
        <v>12013</v>
      </c>
      <c r="B4" s="41">
        <v>99.99</v>
      </c>
      <c r="C4" t="s">
        <v>211</v>
      </c>
    </row>
    <row r="5" spans="1:3" ht="12.75">
      <c r="A5" s="40">
        <v>12014</v>
      </c>
      <c r="B5" s="41">
        <v>99.99</v>
      </c>
      <c r="C5" t="s">
        <v>211</v>
      </c>
    </row>
    <row r="6" spans="1:3" ht="12.75">
      <c r="A6" s="40">
        <v>12128</v>
      </c>
      <c r="B6" s="41">
        <v>100</v>
      </c>
      <c r="C6" t="s">
        <v>210</v>
      </c>
    </row>
    <row r="7" spans="1:3" ht="12.75">
      <c r="A7" s="40">
        <v>12226</v>
      </c>
      <c r="B7" s="41">
        <v>21.4</v>
      </c>
      <c r="C7" t="s">
        <v>209</v>
      </c>
    </row>
    <row r="8" spans="1:2" ht="12.75">
      <c r="A8" s="40"/>
      <c r="B8" s="41"/>
    </row>
    <row r="9" spans="1:2" ht="12.75">
      <c r="A9" s="40"/>
      <c r="B9" s="41"/>
    </row>
    <row r="10" spans="1:2" ht="12.75">
      <c r="A10" s="40"/>
      <c r="B10" s="40"/>
    </row>
    <row r="11" spans="1:2" ht="12.75">
      <c r="A11" s="40"/>
      <c r="B11" s="40"/>
    </row>
    <row r="12" spans="1:2" ht="12.75">
      <c r="A12" s="40"/>
      <c r="B12" s="40"/>
    </row>
    <row r="13" spans="1:2" ht="12.75">
      <c r="A13" s="40"/>
      <c r="B13" s="40"/>
    </row>
    <row r="14" spans="1:2" ht="12.75">
      <c r="A14" s="40"/>
      <c r="B14" s="40"/>
    </row>
    <row r="15" spans="1:2" ht="12.75">
      <c r="A15" s="40"/>
      <c r="B15" s="40"/>
    </row>
    <row r="16" spans="1:2" ht="18">
      <c r="A16" s="47" t="s">
        <v>78</v>
      </c>
      <c r="B16" s="41">
        <f>SUM(B3:B9)</f>
        <v>321.38</v>
      </c>
    </row>
    <row r="17" spans="1:2" ht="12.75">
      <c r="A17" s="40"/>
      <c r="B17" s="40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cisesd</dc:creator>
  <cp:keywords/>
  <dc:description/>
  <cp:lastModifiedBy>Whitley</cp:lastModifiedBy>
  <cp:lastPrinted>2006-07-26T12:28:07Z</cp:lastPrinted>
  <dcterms:created xsi:type="dcterms:W3CDTF">2003-06-11T16:47:31Z</dcterms:created>
  <dcterms:modified xsi:type="dcterms:W3CDTF">2007-02-22T10:01:50Z</dcterms:modified>
  <cp:category/>
  <cp:version/>
  <cp:contentType/>
  <cp:contentStatus/>
</cp:coreProperties>
</file>