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CIS Budget Template" sheetId="1" r:id="rId1"/>
  </sheets>
  <definedNames>
    <definedName name="_xlnm.Print_Titles" localSheetId="0">'ICIS Budget Template'!$1:$3</definedName>
  </definedNames>
  <calcPr fullCalcOnLoad="1"/>
</workbook>
</file>

<file path=xl/sharedStrings.xml><?xml version="1.0" encoding="utf-8"?>
<sst xmlns="http://schemas.openxmlformats.org/spreadsheetml/2006/main" count="128" uniqueCount="125">
  <si>
    <t>Description</t>
  </si>
  <si>
    <t>REVENUES</t>
  </si>
  <si>
    <t>Registration</t>
  </si>
  <si>
    <t>Academic Registration</t>
  </si>
  <si>
    <t>Student Registration</t>
  </si>
  <si>
    <t>Corporate Registration</t>
  </si>
  <si>
    <t>Guest/Spouse Meals &amp; Events</t>
  </si>
  <si>
    <t>Registration Refunds</t>
  </si>
  <si>
    <t>Total Registrations</t>
  </si>
  <si>
    <t>Sponsorships</t>
  </si>
  <si>
    <t>Corporate</t>
  </si>
  <si>
    <t>Institutional</t>
  </si>
  <si>
    <t>Consortia</t>
  </si>
  <si>
    <t>Award Sponsorship</t>
  </si>
  <si>
    <t>Dissertation award sponsorship (i.e. ACM sponsorship at ICIS 2001)</t>
  </si>
  <si>
    <t>Total Sponsorship</t>
  </si>
  <si>
    <t>Exhibitors</t>
  </si>
  <si>
    <t>Other Conference Revenue</t>
  </si>
  <si>
    <t>Advertising, ancillary group fee income, interest income, exchange gains/losses</t>
  </si>
  <si>
    <t>Placement/Placement Tables</t>
  </si>
  <si>
    <t>Proceedings</t>
  </si>
  <si>
    <t>TOTAL REVENUES</t>
  </si>
  <si>
    <t>EXPENSES</t>
  </si>
  <si>
    <t>Meals/Breaks</t>
  </si>
  <si>
    <t>Conference Facility</t>
  </si>
  <si>
    <t>Food &amp; drink at Hotel</t>
  </si>
  <si>
    <t>On-Site Meetings at Hotel</t>
  </si>
  <si>
    <t>Food &amp; drink AIS, ICIS, Workshops, MIS Camp Meetings, Sponsors</t>
  </si>
  <si>
    <t>Food &amp; drink for Consortia</t>
  </si>
  <si>
    <t>Social Events</t>
  </si>
  <si>
    <t>Food &amp; drink for Social Events</t>
  </si>
  <si>
    <t>Meal/Room Rebates</t>
  </si>
  <si>
    <t>Total Meals/Breaks</t>
  </si>
  <si>
    <t>Reception/Events/Tours</t>
  </si>
  <si>
    <t>Entertainment</t>
  </si>
  <si>
    <t>Facility Expenses</t>
  </si>
  <si>
    <t>Facility rental, security, transportation etc</t>
  </si>
  <si>
    <t>Total Reception/Events/Tours</t>
  </si>
  <si>
    <t>Travel/Lodging</t>
  </si>
  <si>
    <t>Program Committee/Executive Committee</t>
  </si>
  <si>
    <t>Travel for Program Committee and Executive Committee members</t>
  </si>
  <si>
    <t>Doctoral Consortia</t>
  </si>
  <si>
    <t>Doctoral Consortia travel and lodging for faculty and students</t>
  </si>
  <si>
    <t>AIS Staff and Other</t>
  </si>
  <si>
    <t>Travel &amp; hotel for AIS staff and others (i.e. interpreters' travel)</t>
  </si>
  <si>
    <t>Total Travel/Lodging</t>
  </si>
  <si>
    <t>Conference Management</t>
  </si>
  <si>
    <t>Management Fees</t>
  </si>
  <si>
    <t>Fees charged by AIS office for registrations ($15 per attendee) and association management fees</t>
  </si>
  <si>
    <t>Meeting Planner Fees</t>
  </si>
  <si>
    <t>Planner fees and expenses</t>
  </si>
  <si>
    <t>Postage and Delivery</t>
  </si>
  <si>
    <t>Postage, cost of overnighting Documents, UPS delivery of registration trunks, etc</t>
  </si>
  <si>
    <t>Credit Card Processing</t>
  </si>
  <si>
    <t>AIS credit card processing fees</t>
  </si>
  <si>
    <t>Website Design &amp; Maintenance</t>
  </si>
  <si>
    <t>Supplies</t>
  </si>
  <si>
    <t>Registration supplies at AIS office before conference</t>
  </si>
  <si>
    <t>Total Conference Management</t>
  </si>
  <si>
    <t>On-Site Conference Expenses</t>
  </si>
  <si>
    <t>Administrative Fees</t>
  </si>
  <si>
    <t>On-site personnel fees, fees paid to student assistants</t>
  </si>
  <si>
    <t>Administrative Expenses</t>
  </si>
  <si>
    <t>Registration expenses, administrative fees paid, booth setup, posters &amp; signs, hearing impaired services, electrical, tips, parking, local transportation, snacks, insurance</t>
  </si>
  <si>
    <t>Printing, Photocopying</t>
  </si>
  <si>
    <t>On-site printing and copying</t>
  </si>
  <si>
    <t>Souvenirs</t>
  </si>
  <si>
    <t xml:space="preserve">Souvenirs for attendees </t>
  </si>
  <si>
    <t>Gifts</t>
  </si>
  <si>
    <t>Speaker gifts, sponsor gifts, travel subsidies for speakers</t>
  </si>
  <si>
    <t>Supplies purchased on-site, badges, badge holders</t>
  </si>
  <si>
    <t>Total On-Site Conference Expenses</t>
  </si>
  <si>
    <t>Awards</t>
  </si>
  <si>
    <t>Program Committee</t>
  </si>
  <si>
    <t>Awards for chairs, etc</t>
  </si>
  <si>
    <t>Best paper awards &amp; certificates</t>
  </si>
  <si>
    <t>Total Awards</t>
  </si>
  <si>
    <t>Equipment</t>
  </si>
  <si>
    <t>AV Equipment</t>
  </si>
  <si>
    <t>Computers</t>
  </si>
  <si>
    <t>Internet</t>
  </si>
  <si>
    <t>E-mail</t>
  </si>
  <si>
    <t>Total Equipment</t>
  </si>
  <si>
    <t>Exhibit Expense</t>
  </si>
  <si>
    <t xml:space="preserve">Booth setup, security </t>
  </si>
  <si>
    <t>Proceedings Expense</t>
  </si>
  <si>
    <t>Editing</t>
  </si>
  <si>
    <t>Printing &amp; Production</t>
  </si>
  <si>
    <t>Electronic Review System</t>
  </si>
  <si>
    <t>Total Proceedings Expense</t>
  </si>
  <si>
    <t>Publicity</t>
  </si>
  <si>
    <t>Including pens, pins etc</t>
  </si>
  <si>
    <t>TOTAL EXPENSES</t>
  </si>
  <si>
    <t>NET CONTRIBUTION TO SURPLUS</t>
  </si>
  <si>
    <t>ECIS 2003</t>
  </si>
  <si>
    <t>Comments</t>
  </si>
  <si>
    <t>Value</t>
  </si>
  <si>
    <t>AIS ACM</t>
  </si>
  <si>
    <t>University of Naples</t>
  </si>
  <si>
    <t>IULM</t>
  </si>
  <si>
    <t>Food &amp; drink for PhD Consortia</t>
  </si>
  <si>
    <t>Totals</t>
  </si>
  <si>
    <t>Visit to castle</t>
  </si>
  <si>
    <t>Renting and services of gala dinner site</t>
  </si>
  <si>
    <t>Renting and services of welcome party site</t>
  </si>
  <si>
    <t>Bus transfer for conference participants to social events and conference</t>
  </si>
  <si>
    <t>Travel, accommodation, meals</t>
  </si>
  <si>
    <t>Professional conference organiser fee (in 4 years) including participants registration management, accommodation management, administrative secretary, accounting, assurance)</t>
  </si>
  <si>
    <t>Website design and maintenance, paper submission system</t>
  </si>
  <si>
    <t>Conference rooms rentals and services</t>
  </si>
  <si>
    <t>On site printing and copying machine rental</t>
  </si>
  <si>
    <t>Stationery</t>
  </si>
  <si>
    <t>Stationery, bags, pens etc.</t>
  </si>
  <si>
    <t>Stands, security, equipment</t>
  </si>
  <si>
    <t>Total exhibit expenses</t>
  </si>
  <si>
    <t>CD Rom  and production</t>
  </si>
  <si>
    <t>Call for papers Design and printing</t>
  </si>
  <si>
    <t>Posters and brochures Design and printing</t>
  </si>
  <si>
    <t>Final programmes Design and printing</t>
  </si>
  <si>
    <t>Mailing and promotion: Envelopes, invitations, design and printing</t>
  </si>
  <si>
    <t>Newspapers and brochures: Design, printing and distribution</t>
  </si>
  <si>
    <t>Total publicitiy expenses</t>
  </si>
  <si>
    <t>Special grant from Regione Campania</t>
  </si>
  <si>
    <t>To be provided within 2004</t>
  </si>
  <si>
    <t>Final result at end of 2004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</si>
</sst>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1" fontId="2" fillId="0" borderId="0" xfId="15" applyFont="1" applyAlignment="1">
      <alignment horizontal="center"/>
    </xf>
    <xf numFmtId="171" fontId="2" fillId="0" borderId="0" xfId="15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1" fontId="2" fillId="0" borderId="1" xfId="15" applyFont="1" applyBorder="1" applyAlignment="1">
      <alignment horizontal="center"/>
    </xf>
    <xf numFmtId="171" fontId="1" fillId="0" borderId="0" xfId="15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0" xfId="15" applyFont="1" applyAlignment="1">
      <alignment horizontal="left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1" fontId="1" fillId="0" borderId="1" xfId="15" applyFont="1" applyBorder="1" applyAlignment="1">
      <alignment vertical="top"/>
    </xf>
    <xf numFmtId="0" fontId="2" fillId="0" borderId="0" xfId="0" applyFont="1" applyAlignment="1">
      <alignment vertical="top"/>
    </xf>
    <xf numFmtId="171" fontId="1" fillId="0" borderId="0" xfId="15" applyFont="1" applyAlignment="1">
      <alignment vertical="top"/>
    </xf>
    <xf numFmtId="171" fontId="1" fillId="0" borderId="2" xfId="15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71" fontId="2" fillId="0" borderId="0" xfId="15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>
      <alignment horizontal="center"/>
    </xf>
    <xf numFmtId="171" fontId="2" fillId="0" borderId="3" xfId="15" applyFont="1" applyBorder="1" applyAlignment="1">
      <alignment/>
    </xf>
    <xf numFmtId="0" fontId="2" fillId="0" borderId="1" xfId="0" applyFont="1" applyBorder="1" applyAlignment="1">
      <alignment horizontal="center" wrapText="1"/>
    </xf>
    <xf numFmtId="171" fontId="2" fillId="0" borderId="0" xfId="0" applyNumberFormat="1" applyFont="1" applyAlignment="1">
      <alignment/>
    </xf>
    <xf numFmtId="171" fontId="1" fillId="0" borderId="0" xfId="15" applyFont="1" applyBorder="1" applyAlignment="1">
      <alignment vertical="top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>
      <pane ySplit="2" topLeftCell="BM99" activePane="bottomLeft" state="frozen"/>
      <selection pane="topLeft" activeCell="A1" sqref="A1"/>
      <selection pane="bottomLeft" activeCell="G128" sqref="G128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33.140625" style="1" customWidth="1"/>
    <col min="4" max="4" width="28.421875" style="2" customWidth="1"/>
    <col min="5" max="5" width="16.28125" style="15" bestFit="1" customWidth="1"/>
    <col min="6" max="6" width="11.57421875" style="1" bestFit="1" customWidth="1"/>
    <col min="7" max="7" width="13.140625" style="1" bestFit="1" customWidth="1"/>
    <col min="8" max="16384" width="9.140625" style="1" customWidth="1"/>
  </cols>
  <sheetData>
    <row r="1" ht="12.75">
      <c r="E1" s="3" t="s">
        <v>94</v>
      </c>
    </row>
    <row r="2" spans="1:7" ht="12.75">
      <c r="A2" s="9"/>
      <c r="B2" s="9"/>
      <c r="C2" s="9"/>
      <c r="D2" s="33" t="s">
        <v>0</v>
      </c>
      <c r="E2" s="6" t="s">
        <v>95</v>
      </c>
      <c r="F2" s="1" t="s">
        <v>96</v>
      </c>
      <c r="G2" s="1" t="s">
        <v>101</v>
      </c>
    </row>
    <row r="3" ht="12.75">
      <c r="E3" s="4"/>
    </row>
    <row r="4" spans="1:5" ht="12.75">
      <c r="A4" s="8" t="s">
        <v>1</v>
      </c>
      <c r="B4" s="9"/>
      <c r="C4" s="9"/>
      <c r="D4" s="10"/>
      <c r="E4" s="4"/>
    </row>
    <row r="5" spans="3:5" ht="12.75">
      <c r="C5" s="12"/>
      <c r="D5" s="13"/>
      <c r="E5" s="4"/>
    </row>
    <row r="6" ht="12.75">
      <c r="A6" s="14" t="s">
        <v>2</v>
      </c>
    </row>
    <row r="7" spans="2:6" ht="12.75">
      <c r="B7" s="1" t="s">
        <v>3</v>
      </c>
      <c r="E7" s="15">
        <v>209</v>
      </c>
      <c r="F7" s="1">
        <v>93926</v>
      </c>
    </row>
    <row r="8" spans="2:6" ht="12.75">
      <c r="B8" s="1" t="s">
        <v>4</v>
      </c>
      <c r="E8" s="15">
        <v>101</v>
      </c>
      <c r="F8" s="1">
        <v>32017</v>
      </c>
    </row>
    <row r="9" spans="2:6" ht="12.75">
      <c r="B9" s="1" t="s">
        <v>5</v>
      </c>
      <c r="E9" s="7">
        <v>12</v>
      </c>
      <c r="F9" s="1">
        <v>6180</v>
      </c>
    </row>
    <row r="10" spans="2:6" ht="12.75">
      <c r="B10" s="1" t="s">
        <v>6</v>
      </c>
      <c r="E10" s="15">
        <v>11</v>
      </c>
      <c r="F10" s="1">
        <v>2376</v>
      </c>
    </row>
    <row r="11" spans="2:5" ht="12.75">
      <c r="B11" s="1" t="s">
        <v>7</v>
      </c>
      <c r="E11" s="16"/>
    </row>
    <row r="12" spans="3:7" ht="12.75">
      <c r="C12" s="14" t="s">
        <v>8</v>
      </c>
      <c r="E12" s="17"/>
      <c r="G12" s="34">
        <f>SUM(F7:F11)</f>
        <v>134499</v>
      </c>
    </row>
    <row r="13" ht="12.75">
      <c r="E13" s="7"/>
    </row>
    <row r="14" ht="12.75">
      <c r="A14" s="14" t="s">
        <v>9</v>
      </c>
    </row>
    <row r="15" spans="2:6" ht="12.75">
      <c r="B15" s="1" t="s">
        <v>10</v>
      </c>
      <c r="F15" s="1">
        <v>104000</v>
      </c>
    </row>
    <row r="16" spans="2:6" ht="12.75">
      <c r="B16" s="1" t="s">
        <v>97</v>
      </c>
      <c r="F16" s="1">
        <v>5497</v>
      </c>
    </row>
    <row r="17" spans="5:6" ht="12.75">
      <c r="E17" s="15" t="s">
        <v>98</v>
      </c>
      <c r="F17" s="1">
        <v>6253.33</v>
      </c>
    </row>
    <row r="18" spans="5:6" ht="12.75">
      <c r="E18" s="15" t="s">
        <v>99</v>
      </c>
      <c r="F18" s="1">
        <v>1666.67</v>
      </c>
    </row>
    <row r="19" ht="12.75">
      <c r="B19" s="1" t="s">
        <v>11</v>
      </c>
    </row>
    <row r="20" ht="12.75">
      <c r="B20" s="1" t="s">
        <v>12</v>
      </c>
    </row>
    <row r="22" spans="2:5" ht="38.25">
      <c r="B22" s="19" t="s">
        <v>13</v>
      </c>
      <c r="D22" s="20" t="s">
        <v>14</v>
      </c>
      <c r="E22" s="21"/>
    </row>
    <row r="23" spans="3:7" ht="12.75">
      <c r="C23" s="14" t="s">
        <v>15</v>
      </c>
      <c r="E23" s="17"/>
      <c r="G23" s="14">
        <f>SUM(F15:F22)</f>
        <v>117417</v>
      </c>
    </row>
    <row r="25" spans="1:5" ht="12.75">
      <c r="A25" s="14" t="s">
        <v>16</v>
      </c>
      <c r="E25" s="17"/>
    </row>
    <row r="26" spans="1:5" ht="43.5" customHeight="1">
      <c r="A26" s="22" t="s">
        <v>17</v>
      </c>
      <c r="D26" s="20" t="s">
        <v>18</v>
      </c>
      <c r="E26" s="23"/>
    </row>
    <row r="27" ht="5.25" customHeight="1"/>
    <row r="28" ht="12.75">
      <c r="A28" s="14" t="s">
        <v>19</v>
      </c>
    </row>
    <row r="29" spans="1:5" ht="13.5" thickBot="1">
      <c r="A29" s="14" t="s">
        <v>20</v>
      </c>
      <c r="E29" s="24"/>
    </row>
    <row r="31" spans="3:7" ht="12.75">
      <c r="C31" s="25" t="s">
        <v>21</v>
      </c>
      <c r="D31" s="26"/>
      <c r="E31" s="27"/>
      <c r="G31" s="37">
        <f>+G23+G12</f>
        <v>251916</v>
      </c>
    </row>
    <row r="32" spans="3:6" ht="12.75">
      <c r="C32" s="25"/>
      <c r="D32" s="26"/>
      <c r="E32" s="27"/>
      <c r="F32" s="18"/>
    </row>
    <row r="33" spans="1:4" ht="12.75">
      <c r="A33" s="8" t="s">
        <v>22</v>
      </c>
      <c r="B33" s="9"/>
      <c r="C33" s="9"/>
      <c r="D33" s="10"/>
    </row>
    <row r="34" spans="3:4" ht="12.75">
      <c r="C34" s="12"/>
      <c r="D34" s="13"/>
    </row>
    <row r="35" spans="1:6" ht="12.75">
      <c r="A35" s="14" t="s">
        <v>23</v>
      </c>
      <c r="F35" s="18"/>
    </row>
    <row r="36" spans="2:4" ht="12.75">
      <c r="B36" s="1" t="s">
        <v>24</v>
      </c>
      <c r="D36" s="20" t="s">
        <v>25</v>
      </c>
    </row>
    <row r="37" ht="12.75">
      <c r="D37" s="20"/>
    </row>
    <row r="38" spans="2:5" ht="42.75" customHeight="1">
      <c r="B38" s="19" t="s">
        <v>26</v>
      </c>
      <c r="D38" s="20" t="s">
        <v>27</v>
      </c>
      <c r="E38" s="23"/>
    </row>
    <row r="39" ht="12.75">
      <c r="D39" s="20"/>
    </row>
    <row r="40" spans="2:6" ht="25.5">
      <c r="B40" s="1" t="s">
        <v>12</v>
      </c>
      <c r="D40" s="20" t="s">
        <v>28</v>
      </c>
      <c r="E40" s="20" t="s">
        <v>100</v>
      </c>
      <c r="F40" s="1">
        <v>3847</v>
      </c>
    </row>
    <row r="41" ht="12.75">
      <c r="D41" s="20"/>
    </row>
    <row r="42" spans="2:6" s="11" customFormat="1" ht="12.75">
      <c r="B42" s="11" t="s">
        <v>29</v>
      </c>
      <c r="D42" s="20" t="s">
        <v>30</v>
      </c>
      <c r="E42" s="7"/>
      <c r="F42" s="11">
        <v>72350</v>
      </c>
    </row>
    <row r="43" spans="2:5" s="11" customFormat="1" ht="12.75">
      <c r="B43" s="28" t="s">
        <v>31</v>
      </c>
      <c r="D43" s="20"/>
      <c r="E43" s="16"/>
    </row>
    <row r="44" spans="2:7" s="11" customFormat="1" ht="12.75">
      <c r="B44" s="28"/>
      <c r="C44" s="29" t="s">
        <v>32</v>
      </c>
      <c r="D44" s="20"/>
      <c r="E44" s="7"/>
      <c r="G44" s="29">
        <f>SUM(F40:F43)</f>
        <v>76197</v>
      </c>
    </row>
    <row r="45" ht="12.75">
      <c r="D45" s="20"/>
    </row>
    <row r="46" spans="1:4" ht="12.75">
      <c r="A46" s="14" t="s">
        <v>33</v>
      </c>
      <c r="D46" s="20"/>
    </row>
    <row r="47" spans="2:6" ht="12.75">
      <c r="B47" s="1" t="s">
        <v>34</v>
      </c>
      <c r="E47" s="15" t="s">
        <v>102</v>
      </c>
      <c r="F47" s="1">
        <v>600</v>
      </c>
    </row>
    <row r="48" spans="2:6" ht="31.5" customHeight="1">
      <c r="B48" s="19" t="s">
        <v>35</v>
      </c>
      <c r="D48" s="20" t="s">
        <v>36</v>
      </c>
      <c r="E48" s="21" t="s">
        <v>103</v>
      </c>
      <c r="F48" s="1">
        <v>17000</v>
      </c>
    </row>
    <row r="49" spans="2:6" ht="31.5" customHeight="1">
      <c r="B49" s="19"/>
      <c r="D49" s="20"/>
      <c r="E49" s="35" t="s">
        <v>104</v>
      </c>
      <c r="F49" s="1">
        <v>5845</v>
      </c>
    </row>
    <row r="50" spans="2:6" ht="31.5" customHeight="1">
      <c r="B50" s="19"/>
      <c r="D50" s="20"/>
      <c r="E50" s="35" t="s">
        <v>105</v>
      </c>
      <c r="F50" s="1">
        <v>8395</v>
      </c>
    </row>
    <row r="51" spans="3:7" ht="12.75">
      <c r="C51" s="14" t="s">
        <v>37</v>
      </c>
      <c r="D51" s="20"/>
      <c r="G51" s="14">
        <f>SUM(F47:F50)</f>
        <v>31840</v>
      </c>
    </row>
    <row r="53" ht="12.75">
      <c r="A53" s="14" t="s">
        <v>38</v>
      </c>
    </row>
    <row r="54" spans="2:6" ht="40.5" customHeight="1">
      <c r="B54" s="19" t="s">
        <v>39</v>
      </c>
      <c r="D54" s="20" t="s">
        <v>40</v>
      </c>
      <c r="E54" s="23"/>
      <c r="F54" s="1">
        <v>21720.88</v>
      </c>
    </row>
    <row r="55" spans="2:6" ht="40.5" customHeight="1">
      <c r="B55" s="19"/>
      <c r="D55" s="20"/>
      <c r="E55" s="23" t="s">
        <v>106</v>
      </c>
      <c r="F55" s="1">
        <v>10174.88</v>
      </c>
    </row>
    <row r="56" spans="2:6" ht="28.5" customHeight="1">
      <c r="B56" s="19" t="s">
        <v>41</v>
      </c>
      <c r="D56" s="20" t="s">
        <v>42</v>
      </c>
      <c r="E56" s="23"/>
      <c r="F56" s="1">
        <v>10862.61</v>
      </c>
    </row>
    <row r="58" spans="2:5" ht="27" customHeight="1">
      <c r="B58" s="19" t="s">
        <v>43</v>
      </c>
      <c r="D58" s="20" t="s">
        <v>44</v>
      </c>
      <c r="E58" s="21"/>
    </row>
    <row r="59" spans="3:7" ht="12.75">
      <c r="C59" s="14" t="s">
        <v>45</v>
      </c>
      <c r="E59" s="7"/>
      <c r="G59" s="14">
        <f>SUM(F54:F58)</f>
        <v>42758.37</v>
      </c>
    </row>
    <row r="61" ht="12.75">
      <c r="A61" s="14" t="s">
        <v>46</v>
      </c>
    </row>
    <row r="62" spans="2:6" ht="54" customHeight="1">
      <c r="B62" s="19" t="s">
        <v>47</v>
      </c>
      <c r="D62" s="20" t="s">
        <v>48</v>
      </c>
      <c r="E62" s="15" t="s">
        <v>107</v>
      </c>
      <c r="F62" s="1">
        <v>17000</v>
      </c>
    </row>
    <row r="63" spans="2:4" ht="12.75">
      <c r="B63" s="1" t="s">
        <v>49</v>
      </c>
      <c r="D63" s="20" t="s">
        <v>50</v>
      </c>
    </row>
    <row r="64" ht="12.75">
      <c r="D64" s="20"/>
    </row>
    <row r="65" spans="2:6" ht="40.5" customHeight="1">
      <c r="B65" s="19" t="s">
        <v>51</v>
      </c>
      <c r="D65" s="20" t="s">
        <v>52</v>
      </c>
      <c r="F65" s="1">
        <v>2500</v>
      </c>
    </row>
    <row r="66" spans="4:6" ht="12.75">
      <c r="D66" s="20"/>
      <c r="E66" s="15" t="s">
        <v>108</v>
      </c>
      <c r="F66" s="1">
        <v>10000</v>
      </c>
    </row>
    <row r="67" spans="2:4" ht="15" customHeight="1">
      <c r="B67" s="1" t="s">
        <v>53</v>
      </c>
      <c r="D67" s="20" t="s">
        <v>54</v>
      </c>
    </row>
    <row r="68" ht="12.75">
      <c r="B68" s="19" t="s">
        <v>55</v>
      </c>
    </row>
    <row r="69" spans="2:5" ht="29.25" customHeight="1">
      <c r="B69" s="19" t="s">
        <v>56</v>
      </c>
      <c r="D69" s="20" t="s">
        <v>57</v>
      </c>
      <c r="E69" s="21"/>
    </row>
    <row r="70" spans="3:7" ht="12.75">
      <c r="C70" s="14" t="s">
        <v>58</v>
      </c>
      <c r="E70" s="7"/>
      <c r="G70" s="14">
        <f>SUM(F62:F69)</f>
        <v>29500</v>
      </c>
    </row>
    <row r="71" ht="12.75">
      <c r="D71" s="20"/>
    </row>
    <row r="72" ht="12.75">
      <c r="A72" s="14" t="s">
        <v>59</v>
      </c>
    </row>
    <row r="73" spans="2:6" ht="25.5">
      <c r="B73" s="19" t="s">
        <v>60</v>
      </c>
      <c r="D73" s="20" t="s">
        <v>61</v>
      </c>
      <c r="E73" s="23"/>
      <c r="F73" s="1">
        <v>10941</v>
      </c>
    </row>
    <row r="74" spans="2:6" ht="12.75">
      <c r="B74" s="19"/>
      <c r="D74" s="20"/>
      <c r="E74" s="23" t="s">
        <v>109</v>
      </c>
      <c r="F74" s="1">
        <v>6655</v>
      </c>
    </row>
    <row r="75" spans="2:6" ht="85.5" customHeight="1">
      <c r="B75" s="19" t="s">
        <v>62</v>
      </c>
      <c r="D75" s="20" t="s">
        <v>63</v>
      </c>
      <c r="E75" s="23" t="s">
        <v>110</v>
      </c>
      <c r="F75" s="1">
        <v>882</v>
      </c>
    </row>
    <row r="76" spans="2:4" ht="12.75">
      <c r="B76" s="1" t="s">
        <v>64</v>
      </c>
      <c r="D76" s="20" t="s">
        <v>65</v>
      </c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spans="2:4" ht="12.75">
      <c r="B81" s="1" t="s">
        <v>66</v>
      </c>
      <c r="D81" s="20" t="s">
        <v>67</v>
      </c>
    </row>
    <row r="82" spans="4:6" ht="12.75">
      <c r="D82" s="20"/>
      <c r="E82" s="15" t="s">
        <v>112</v>
      </c>
      <c r="F82" s="1">
        <v>9000</v>
      </c>
    </row>
    <row r="83" spans="2:5" ht="28.5" customHeight="1">
      <c r="B83" s="19" t="s">
        <v>68</v>
      </c>
      <c r="D83" s="20" t="s">
        <v>69</v>
      </c>
      <c r="E83" s="23"/>
    </row>
    <row r="84" ht="12.75">
      <c r="D84" s="20"/>
    </row>
    <row r="85" spans="2:5" ht="28.5" customHeight="1">
      <c r="B85" s="19" t="s">
        <v>56</v>
      </c>
      <c r="D85" s="20" t="s">
        <v>70</v>
      </c>
      <c r="E85" s="21"/>
    </row>
    <row r="86" spans="2:6" ht="28.5" customHeight="1">
      <c r="B86" s="19"/>
      <c r="D86" s="20"/>
      <c r="E86" s="35" t="s">
        <v>111</v>
      </c>
      <c r="F86" s="1">
        <v>330</v>
      </c>
    </row>
    <row r="87" spans="3:7" ht="12.75">
      <c r="C87" s="14" t="s">
        <v>71</v>
      </c>
      <c r="E87" s="7"/>
      <c r="G87" s="14">
        <f>SUM(F73:F86)</f>
        <v>27808</v>
      </c>
    </row>
    <row r="88" ht="12.75">
      <c r="D88" s="20"/>
    </row>
    <row r="89" spans="1:4" ht="12.75">
      <c r="A89" s="14" t="s">
        <v>72</v>
      </c>
      <c r="D89" s="20"/>
    </row>
    <row r="90" spans="2:4" ht="12.75">
      <c r="B90" s="1" t="s">
        <v>73</v>
      </c>
      <c r="D90" s="20" t="s">
        <v>74</v>
      </c>
    </row>
    <row r="91" ht="12.75">
      <c r="D91" s="20"/>
    </row>
    <row r="92" spans="2:6" ht="17.25" customHeight="1">
      <c r="B92" s="19" t="s">
        <v>41</v>
      </c>
      <c r="D92" s="20" t="s">
        <v>75</v>
      </c>
      <c r="E92" s="16"/>
      <c r="F92" s="1">
        <v>1500</v>
      </c>
    </row>
    <row r="93" spans="3:7" ht="12.75">
      <c r="C93" s="14" t="s">
        <v>76</v>
      </c>
      <c r="E93" s="7"/>
      <c r="G93" s="14">
        <f>+SUM(F90:F92)</f>
        <v>1500</v>
      </c>
    </row>
    <row r="94" ht="12.75">
      <c r="D94" s="20"/>
    </row>
    <row r="95" ht="12.75">
      <c r="A95" s="14" t="s">
        <v>77</v>
      </c>
    </row>
    <row r="96" spans="2:6" ht="12.75">
      <c r="B96" s="1" t="s">
        <v>78</v>
      </c>
      <c r="D96" s="20"/>
      <c r="F96" s="1">
        <v>3500</v>
      </c>
    </row>
    <row r="97" spans="2:6" ht="12.75">
      <c r="B97" s="1" t="s">
        <v>79</v>
      </c>
      <c r="F97" s="1">
        <v>15000</v>
      </c>
    </row>
    <row r="98" spans="2:6" ht="12.75">
      <c r="B98" s="1" t="s">
        <v>80</v>
      </c>
      <c r="D98" s="20" t="s">
        <v>81</v>
      </c>
      <c r="E98" s="16"/>
      <c r="F98" s="1">
        <v>350</v>
      </c>
    </row>
    <row r="99" spans="3:7" ht="12.75">
      <c r="C99" s="14" t="s">
        <v>82</v>
      </c>
      <c r="E99" s="7"/>
      <c r="G99" s="14">
        <f>SUM(F96:F98)</f>
        <v>18850</v>
      </c>
    </row>
    <row r="101" spans="1:4" ht="15.75" customHeight="1">
      <c r="A101" s="14" t="s">
        <v>83</v>
      </c>
      <c r="D101" s="20" t="s">
        <v>84</v>
      </c>
    </row>
    <row r="102" spans="5:6" ht="12.75">
      <c r="E102" s="15" t="s">
        <v>113</v>
      </c>
      <c r="F102" s="1">
        <v>3857</v>
      </c>
    </row>
    <row r="104" spans="3:7" ht="12.75">
      <c r="C104" s="14" t="s">
        <v>114</v>
      </c>
      <c r="G104" s="14">
        <f>+F102</f>
        <v>3857</v>
      </c>
    </row>
    <row r="105" spans="3:7" ht="12.75">
      <c r="C105" s="14"/>
      <c r="G105" s="14"/>
    </row>
    <row r="106" spans="1:4" ht="14.25" customHeight="1">
      <c r="A106" s="14" t="s">
        <v>85</v>
      </c>
      <c r="D106" s="20"/>
    </row>
    <row r="107" spans="1:4" ht="12.75">
      <c r="A107" s="14"/>
      <c r="B107" s="1" t="s">
        <v>86</v>
      </c>
      <c r="D107" s="20"/>
    </row>
    <row r="108" spans="1:6" ht="12.75">
      <c r="A108" s="14"/>
      <c r="B108" s="1" t="s">
        <v>87</v>
      </c>
      <c r="D108" s="20"/>
      <c r="E108" s="15" t="s">
        <v>115</v>
      </c>
      <c r="F108" s="1">
        <v>4000</v>
      </c>
    </row>
    <row r="109" spans="1:4" ht="12.75">
      <c r="A109" s="14"/>
      <c r="B109" s="1" t="s">
        <v>88</v>
      </c>
      <c r="D109" s="20"/>
    </row>
    <row r="110" spans="1:7" ht="12.75">
      <c r="A110" s="14"/>
      <c r="C110" s="14" t="s">
        <v>89</v>
      </c>
      <c r="D110" s="20"/>
      <c r="G110" s="14">
        <f>+F108</f>
        <v>4000</v>
      </c>
    </row>
    <row r="112" spans="1:4" ht="15" customHeight="1">
      <c r="A112" s="14" t="s">
        <v>90</v>
      </c>
      <c r="D112" s="20" t="s">
        <v>91</v>
      </c>
    </row>
    <row r="113" spans="1:6" ht="15" customHeight="1">
      <c r="A113" s="14"/>
      <c r="D113" s="20"/>
      <c r="E113" s="15" t="s">
        <v>116</v>
      </c>
      <c r="F113" s="1">
        <v>2169</v>
      </c>
    </row>
    <row r="114" spans="1:6" ht="15" customHeight="1">
      <c r="A114" s="14"/>
      <c r="D114" s="20"/>
      <c r="E114" s="15" t="s">
        <v>117</v>
      </c>
      <c r="F114" s="1">
        <v>1950</v>
      </c>
    </row>
    <row r="115" spans="1:6" ht="15" customHeight="1">
      <c r="A115" s="14"/>
      <c r="D115" s="20"/>
      <c r="E115" s="15" t="s">
        <v>118</v>
      </c>
      <c r="F115" s="1">
        <v>7800</v>
      </c>
    </row>
    <row r="116" spans="1:6" ht="15" customHeight="1">
      <c r="A116" s="14"/>
      <c r="D116" s="20"/>
      <c r="E116" s="15" t="s">
        <v>119</v>
      </c>
      <c r="F116" s="1">
        <v>1620</v>
      </c>
    </row>
    <row r="117" spans="1:6" ht="15" customHeight="1">
      <c r="A117" s="14"/>
      <c r="D117" s="20"/>
      <c r="E117" s="15" t="s">
        <v>120</v>
      </c>
      <c r="F117" s="1">
        <v>7015</v>
      </c>
    </row>
    <row r="118" ht="13.5" thickBot="1">
      <c r="E118" s="24"/>
    </row>
    <row r="119" spans="3:7" ht="12.75">
      <c r="C119" s="1" t="s">
        <v>121</v>
      </c>
      <c r="G119" s="14">
        <f>SUM(F113:F117)</f>
        <v>20554</v>
      </c>
    </row>
    <row r="120" ht="12.75">
      <c r="G120" s="14"/>
    </row>
    <row r="121" spans="3:7" ht="12.75">
      <c r="C121" s="25" t="s">
        <v>92</v>
      </c>
      <c r="D121" s="26"/>
      <c r="E121" s="30"/>
      <c r="F121" s="18"/>
      <c r="G121" s="36">
        <f>+G119+G110+G104+G99+G93+G87+G70+G59+G51+G44</f>
        <v>256864.37</v>
      </c>
    </row>
    <row r="122" ht="12.75">
      <c r="E122" s="30"/>
    </row>
    <row r="123" spans="3:7" ht="13.5" thickBot="1">
      <c r="C123" s="31" t="s">
        <v>93</v>
      </c>
      <c r="D123" s="5"/>
      <c r="E123" s="32"/>
      <c r="G123" s="18">
        <f>+G31-G121</f>
        <v>-4948.369999999995</v>
      </c>
    </row>
    <row r="124" ht="13.5" thickTop="1">
      <c r="F124" s="18"/>
    </row>
    <row r="125" spans="3:7" ht="12.75">
      <c r="C125" s="1" t="s">
        <v>122</v>
      </c>
      <c r="E125" s="15" t="s">
        <v>123</v>
      </c>
      <c r="G125" s="1">
        <v>5000</v>
      </c>
    </row>
    <row r="128" spans="3:7" ht="12.75">
      <c r="C128" s="1" t="s">
        <v>124</v>
      </c>
      <c r="G128" s="38">
        <f>+G125+G123</f>
        <v>51.63000000000466</v>
      </c>
    </row>
  </sheetData>
  <printOptions horizontalCentered="1"/>
  <pageMargins left="0.18" right="0.16" top="0.2" bottom="0.37" header="0.18" footer="0.18"/>
  <pageSetup horizontalDpi="600" verticalDpi="600" orientation="landscape" scale="80" r:id="rId1"/>
  <headerFooter alignWithMargins="0">
    <oddFooter>&amp;R&amp;8Page &amp;P of &amp;N</oddFooter>
  </headerFooter>
  <rowBreaks count="2" manualBreakCount="2">
    <brk id="5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cisesd</dc:creator>
  <cp:keywords/>
  <dc:description/>
  <cp:lastModifiedBy>Edgar Whitley</cp:lastModifiedBy>
  <cp:lastPrinted>2003-08-29T22:04:28Z</cp:lastPrinted>
  <dcterms:created xsi:type="dcterms:W3CDTF">2003-06-11T16:47:31Z</dcterms:created>
  <dcterms:modified xsi:type="dcterms:W3CDTF">2005-05-18T11:26:41Z</dcterms:modified>
  <cp:category/>
  <cp:version/>
  <cp:contentType/>
  <cp:contentStatus/>
</cp:coreProperties>
</file>